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11055" windowHeight="6555" activeTab="1"/>
  </bookViews>
  <sheets>
    <sheet name="Read this" sheetId="1" r:id="rId1"/>
    <sheet name="Data" sheetId="2" r:id="rId2"/>
    <sheet name="Model" sheetId="3" r:id="rId3"/>
    <sheet name="Predictions" sheetId="4" r:id="rId4"/>
    <sheet name="Graph" sheetId="5" r:id="rId5"/>
    <sheet name="Data statistics" sheetId="6" r:id="rId6"/>
  </sheets>
  <definedNames>
    <definedName name="solver_adj" localSheetId="1" hidden="1">'Model'!$D$3:$E$3</definedName>
    <definedName name="solver_adj" localSheetId="2" hidden="1">'Model'!$D$3:$E$3</definedName>
    <definedName name="solver_cvg" localSheetId="1" hidden="1">0.0001</definedName>
    <definedName name="solver_cvg" localSheetId="2" hidden="1">0.0001</definedName>
    <definedName name="solver_drv" localSheetId="1" hidden="1">1</definedName>
    <definedName name="solver_drv" localSheetId="2" hidden="1">1</definedName>
    <definedName name="solver_est" localSheetId="1" hidden="1">1</definedName>
    <definedName name="solver_est" localSheetId="2" hidden="1">1</definedName>
    <definedName name="solver_itr" localSheetId="1" hidden="1">100</definedName>
    <definedName name="solver_itr" localSheetId="2" hidden="1">100</definedName>
    <definedName name="solver_lin" localSheetId="1" hidden="1">2</definedName>
    <definedName name="solver_lin" localSheetId="2" hidden="1">2</definedName>
    <definedName name="solver_neg" localSheetId="1" hidden="1">2</definedName>
    <definedName name="solver_neg" localSheetId="2" hidden="1">2</definedName>
    <definedName name="solver_num" localSheetId="1" hidden="1">0</definedName>
    <definedName name="solver_num" localSheetId="2" hidden="1">0</definedName>
    <definedName name="solver_nwt" localSheetId="1" hidden="1">1</definedName>
    <definedName name="solver_nwt" localSheetId="2" hidden="1">1</definedName>
    <definedName name="solver_opt" localSheetId="1" hidden="1">'Model'!$H$2</definedName>
    <definedName name="solver_opt" localSheetId="2" hidden="1">'Model'!$H$2</definedName>
    <definedName name="solver_pre" localSheetId="1" hidden="1">0.000001</definedName>
    <definedName name="solver_pre" localSheetId="2" hidden="1">0.000001</definedName>
    <definedName name="solver_scl" localSheetId="1" hidden="1">2</definedName>
    <definedName name="solver_scl" localSheetId="2" hidden="1">2</definedName>
    <definedName name="solver_sho" localSheetId="1" hidden="1">2</definedName>
    <definedName name="solver_sho" localSheetId="2" hidden="1">2</definedName>
    <definedName name="solver_tim" localSheetId="1" hidden="1">100</definedName>
    <definedName name="solver_tim" localSheetId="2" hidden="1">100</definedName>
    <definedName name="solver_tol" localSheetId="1" hidden="1">0.05</definedName>
    <definedName name="solver_tol" localSheetId="2" hidden="1">0.05</definedName>
    <definedName name="solver_typ" localSheetId="1" hidden="1">2</definedName>
    <definedName name="solver_typ" localSheetId="2" hidden="1">2</definedName>
    <definedName name="solver_val" localSheetId="1" hidden="1">0</definedName>
    <definedName name="solver_val" localSheetId="2" hidden="1">0</definedName>
  </definedNames>
  <calcPr calcMode="autoNoTable" fullCalcOnLoad="1"/>
</workbook>
</file>

<file path=xl/sharedStrings.xml><?xml version="1.0" encoding="utf-8"?>
<sst xmlns="http://schemas.openxmlformats.org/spreadsheetml/2006/main" count="54" uniqueCount="47">
  <si>
    <t>MSE</t>
  </si>
  <si>
    <t>Dependent</t>
  </si>
  <si>
    <t>Prediction</t>
  </si>
  <si>
    <t>Refno</t>
  </si>
  <si>
    <t>Error</t>
  </si>
  <si>
    <t>Square error</t>
  </si>
  <si>
    <t>Base</t>
  </si>
  <si>
    <t>DATA</t>
  </si>
  <si>
    <t>RMSE</t>
  </si>
  <si>
    <t>PREDICTIONS</t>
  </si>
  <si>
    <t>New case here:</t>
  </si>
  <si>
    <t>GRAPH</t>
  </si>
  <si>
    <t>Independent</t>
  </si>
  <si>
    <t>Slope</t>
  </si>
  <si>
    <t>PRED1VAR.XLS</t>
  </si>
  <si>
    <t>This workbook will work out a best fit (least squares) model for predicting values of a dependent variable from an independent variable.</t>
  </si>
  <si>
    <t>Enter data in, or edit, the green cells only. Take care if you edit or enter anything in any other cell - as the worksheet may not then work properly.</t>
  </si>
  <si>
    <t>Intercept</t>
  </si>
  <si>
    <t>Sample size:</t>
  </si>
  <si>
    <t>DATA STATISTICS</t>
  </si>
  <si>
    <t>Mean</t>
  </si>
  <si>
    <t>sd</t>
  </si>
  <si>
    <t>variance</t>
  </si>
  <si>
    <t>average deviation from mean</t>
  </si>
  <si>
    <t>Enter data starting at Row 8. Don't enter anything in Row 7.</t>
  </si>
  <si>
    <t>Additional component for</t>
  </si>
  <si>
    <t>PRE</t>
  </si>
  <si>
    <t>You can now experiment with different intercepts and slopes on the Model sheet. These values will be used for the predictions on the next sheet, and for the graph in the Graph sheet.</t>
  </si>
  <si>
    <t>The overall statistics are the Mean square error (MSE), the square root of the MSE (RMSE), and the proportional reduction in error as measured by MSE (PRE). The last of these, PRE, is designed to show how closely the model fits. If the independent variable is of no help in making predictions, the best prediction would be the mean of the dependent variable data, and the MSE would be its variance. This is the worst possible prediction. PRE is the proportional reduction in MSE from this figure. If PRE is 100%,  this would correspond to the complete elimination of error so the MSE would be 0.</t>
  </si>
  <si>
    <t>To use the model to make a new prediction, fill in data for a new case in the Prediction sheet.</t>
  </si>
  <si>
    <t>Increasing the maximum sample size</t>
  </si>
  <si>
    <t>To increase the maximum number of cases (from 100), insert the necessary number of extra rows after (say) row 20 in the Data and Model sheets. Then copy all the formulae on Row 9  in both sheets down as far as the data goes. (Inserting the extra rows ensures that ranges in formulae will be extended automatically.)</t>
  </si>
  <si>
    <t>More complicated models</t>
  </si>
  <si>
    <t>Start by putting your data into the appropriate green cells in the Data sheet (starting from Row 8). If you like, you can also replace Independent and Dependent with your own variable names.</t>
  </si>
  <si>
    <t>Pearson correlation</t>
  </si>
  <si>
    <t>Square of correlation</t>
  </si>
  <si>
    <t>To find the best fit model, go to the Model sheet, and then click Tools-Solver. The box should be filled in so click Solve then OK to keeping the solution. The solution will be the least squares best fit (regression) model. The value of PRE is now as high as it can be (given the data). This value of PRE corresponding to this best fit model is known as R squared. This is because it turns out to be the square of the (Pearson) correlation coefficient which is usually denoted by r.</t>
  </si>
  <si>
    <r>
      <t xml:space="preserve">The approach in this workbook is explained in more detail in </t>
    </r>
    <r>
      <rPr>
        <i/>
        <sz val="10"/>
        <rFont val="Arial"/>
        <family val="2"/>
      </rPr>
      <t xml:space="preserve">Making sense of statistics - a non-mathematical approach </t>
    </r>
    <r>
      <rPr>
        <sz val="10"/>
        <rFont val="Arial"/>
        <family val="2"/>
      </rPr>
      <t>(Palgrave, August 2003). There are other worksheets at http://userweb.port.ac.uk/~woodm/nms .</t>
    </r>
  </si>
  <si>
    <t>MODEL</t>
  </si>
  <si>
    <t>MODEL STATISTICS</t>
  </si>
  <si>
    <t>Mean Square Error</t>
  </si>
  <si>
    <t>Root Mean Square Error</t>
  </si>
  <si>
    <r>
      <t xml:space="preserve">R squared </t>
    </r>
    <r>
      <rPr>
        <i/>
        <sz val="10"/>
        <rFont val="Arial"/>
        <family val="2"/>
      </rPr>
      <t>after</t>
    </r>
    <r>
      <rPr>
        <sz val="10"/>
        <rFont val="Arial"/>
        <family val="2"/>
      </rPr>
      <t xml:space="preserve"> using Solver (see Read this)</t>
    </r>
  </si>
  <si>
    <t>The spreadsheet is set up for a simple linear model. However, it could be adapted to more complex models incorporating non-linear functions and/or interactions between variables. The range F8:F107 on the Model sheet contains predictions for each case (row of data) worked out from the data and the green cells in the Model sheet. The predictions in F8:F107 could be changed - so long as they are still based on the data, and these green cells. Either delete the block D5:F108, or edit it. The labels 'slope' and 'intercept' may need changing too.</t>
  </si>
  <si>
    <t>Use Solver to find best values of Intercept and slope</t>
  </si>
  <si>
    <t>Michael Wood, September, 2007</t>
  </si>
  <si>
    <t>Intercept (constant)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</si>
</sst>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
    <font>
      <sz val="10"/>
      <name val="Arial"/>
      <family val="0"/>
    </font>
    <font>
      <b/>
      <sz val="10"/>
      <name val="Arial"/>
      <family val="2"/>
    </font>
    <font>
      <b/>
      <sz val="11"/>
      <name val="Arial"/>
      <family val="2"/>
    </font>
    <font>
      <i/>
      <sz val="10"/>
      <name val="Arial"/>
      <family val="2"/>
    </font>
    <font>
      <b/>
      <sz val="12"/>
      <name val="Arial"/>
      <family val="2"/>
    </font>
    <font>
      <b/>
      <sz val="14"/>
      <name val="Arial"/>
      <family val="2"/>
    </font>
  </fonts>
  <fills count="3">
    <fill>
      <patternFill/>
    </fill>
    <fill>
      <patternFill patternType="gray125"/>
    </fill>
    <fill>
      <patternFill patternType="solid">
        <fgColor indexed="11"/>
        <bgColor indexed="64"/>
      </patternFill>
    </fill>
  </fills>
  <borders count="9">
    <border>
      <left/>
      <right/>
      <top/>
      <bottom/>
      <diagonal/>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thick"/>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2" borderId="0" xfId="0" applyFill="1" applyAlignment="1">
      <alignment/>
    </xf>
    <xf numFmtId="0" fontId="1" fillId="0" borderId="0" xfId="0" applyFont="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2" fillId="0" borderId="0" xfId="0" applyFont="1" applyAlignment="1">
      <alignment/>
    </xf>
    <xf numFmtId="0" fontId="1" fillId="2" borderId="0" xfId="0" applyFont="1" applyFill="1" applyAlignment="1">
      <alignment/>
    </xf>
    <xf numFmtId="0" fontId="0" fillId="0" borderId="4" xfId="0" applyBorder="1" applyAlignment="1">
      <alignment/>
    </xf>
    <xf numFmtId="0" fontId="2" fillId="0" borderId="0" xfId="0" applyFont="1" applyBorder="1" applyAlignment="1">
      <alignment/>
    </xf>
    <xf numFmtId="0" fontId="1" fillId="0" borderId="0" xfId="0" applyFont="1" applyBorder="1" applyAlignment="1">
      <alignment/>
    </xf>
    <xf numFmtId="0" fontId="0" fillId="2" borderId="0" xfId="0" applyFill="1" applyBorder="1" applyAlignment="1">
      <alignment/>
    </xf>
    <xf numFmtId="0" fontId="0" fillId="0" borderId="0" xfId="0" applyAlignment="1">
      <alignment wrapText="1"/>
    </xf>
    <xf numFmtId="2" fontId="0" fillId="0" borderId="0" xfId="0" applyNumberFormat="1" applyAlignment="1">
      <alignment/>
    </xf>
    <xf numFmtId="0" fontId="0" fillId="0" borderId="5" xfId="0" applyBorder="1" applyAlignment="1">
      <alignment/>
    </xf>
    <xf numFmtId="0" fontId="1" fillId="0" borderId="6" xfId="0" applyFont="1" applyBorder="1" applyAlignment="1">
      <alignment/>
    </xf>
    <xf numFmtId="0" fontId="1" fillId="0" borderId="3" xfId="0" applyFont="1" applyBorder="1" applyAlignment="1">
      <alignment/>
    </xf>
    <xf numFmtId="2" fontId="0" fillId="0" borderId="0" xfId="0" applyNumberFormat="1" applyBorder="1" applyAlignment="1">
      <alignment/>
    </xf>
    <xf numFmtId="2" fontId="0" fillId="0" borderId="7" xfId="0" applyNumberFormat="1" applyBorder="1" applyAlignment="1">
      <alignment/>
    </xf>
    <xf numFmtId="2" fontId="1" fillId="0" borderId="8" xfId="0" applyNumberFormat="1" applyFont="1" applyBorder="1" applyAlignment="1">
      <alignment/>
    </xf>
    <xf numFmtId="0" fontId="3" fillId="0" borderId="0" xfId="0" applyFont="1" applyAlignment="1">
      <alignment/>
    </xf>
    <xf numFmtId="0" fontId="4" fillId="0" borderId="0" xfId="0" applyFont="1" applyAlignment="1">
      <alignment/>
    </xf>
    <xf numFmtId="0" fontId="1" fillId="0" borderId="2" xfId="0" applyFont="1" applyBorder="1" applyAlignment="1">
      <alignment/>
    </xf>
    <xf numFmtId="0" fontId="2" fillId="0" borderId="0" xfId="0" applyFont="1" applyAlignment="1">
      <alignment wrapText="1"/>
    </xf>
    <xf numFmtId="0" fontId="0" fillId="0" borderId="0" xfId="0" applyFont="1" applyAlignment="1">
      <alignment vertical="top" wrapText="1"/>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2" fontId="0" fillId="0" borderId="2" xfId="0" applyNumberFormat="1" applyBorder="1" applyAlignment="1">
      <alignment/>
    </xf>
    <xf numFmtId="2" fontId="0" fillId="0" borderId="3" xfId="0" applyNumberFormat="1" applyBorder="1" applyAlignment="1">
      <alignment/>
    </xf>
    <xf numFmtId="0" fontId="0" fillId="0" borderId="0" xfId="0" applyFont="1" applyFill="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0" xfId="0" applyFont="1" applyBorder="1" applyAlignment="1">
      <alignment horizontal="center"/>
    </xf>
    <xf numFmtId="0" fontId="5" fillId="0" borderId="2" xfId="0" applyFont="1" applyBorder="1" applyAlignment="1">
      <alignment/>
    </xf>
    <xf numFmtId="0" fontId="5" fillId="0" borderId="3"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Predictions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Data!$B$7:$B$107</c:f>
              <c:numCache>
                <c:ptCount val="101"/>
                <c:pt idx="0">
                  <c:v>0</c:v>
                </c:pt>
              </c:numCache>
            </c:numRef>
          </c:xVal>
          <c:yVal>
            <c:numRef>
              <c:f>Model!$F$7:$F$107</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yVal>
          <c:smooth val="0"/>
        </c:ser>
        <c:ser>
          <c:idx val="2"/>
          <c:order val="1"/>
          <c:tx>
            <c:v>Actual data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numRef>
              <c:f>Data!$B$8:$B$107</c:f>
              <c:numCache>
                <c:ptCount val="100"/>
              </c:numCache>
            </c:numRef>
          </c:xVal>
          <c:yVal>
            <c:numRef>
              <c:f>Data!$C$8:$C$107</c:f>
              <c:numCache>
                <c:ptCount val="100"/>
              </c:numCache>
            </c:numRef>
          </c:yVal>
          <c:smooth val="0"/>
        </c:ser>
        <c:axId val="15902030"/>
        <c:axId val="8900543"/>
      </c:scatterChart>
      <c:valAx>
        <c:axId val="15902030"/>
        <c:scaling>
          <c:orientation val="minMax"/>
        </c:scaling>
        <c:axPos val="b"/>
        <c:title>
          <c:tx>
            <c:strRef>
              <c:f>Data!$B$6</c:f>
            </c:strRef>
          </c:tx>
          <c:layout/>
          <c:overlay val="0"/>
          <c:spPr>
            <a:noFill/>
            <a:ln>
              <a:noFill/>
            </a:ln>
          </c:spPr>
          <c:txPr>
            <a:bodyPr vert="horz" rot="0"/>
            <a:lstStyle/>
            <a:p>
              <a:pPr>
                <a:defRPr lang="en-US" cap="none" sz="1000" b="1" i="0" u="none" baseline="0">
                  <a:latin typeface="Arial"/>
                  <a:ea typeface="Arial"/>
                  <a:cs typeface="Arial"/>
                </a:defRPr>
              </a:pPr>
            </a:p>
          </c:txPr>
        </c:title>
        <c:delete val="0"/>
        <c:numFmt formatCode="General" sourceLinked="1"/>
        <c:majorTickMark val="out"/>
        <c:minorTickMark val="none"/>
        <c:tickLblPos val="nextTo"/>
        <c:crossAx val="8900543"/>
        <c:crosses val="autoZero"/>
        <c:crossBetween val="midCat"/>
        <c:dispUnits/>
      </c:valAx>
      <c:valAx>
        <c:axId val="8900543"/>
        <c:scaling>
          <c:orientation val="minMax"/>
        </c:scaling>
        <c:axPos val="l"/>
        <c:title>
          <c:tx>
            <c:strRef>
              <c:f>Data!$C$6</c:f>
            </c:strRef>
          </c:tx>
          <c:layout/>
          <c:overlay val="0"/>
          <c:spPr>
            <a:noFill/>
            <a:ln>
              <a:noFill/>
            </a:ln>
          </c:spPr>
          <c:txPr>
            <a:bodyPr vert="horz" rot="-5400000"/>
            <a:lstStyle/>
            <a:p>
              <a:pPr>
                <a:defRPr lang="en-US" cap="none" sz="1000" b="1" i="0" u="none" baseline="0">
                  <a:latin typeface="Arial"/>
                  <a:ea typeface="Arial"/>
                  <a:cs typeface="Arial"/>
                </a:defRPr>
              </a:pPr>
            </a:p>
          </c:txPr>
        </c:title>
        <c:delete val="0"/>
        <c:numFmt formatCode="General" sourceLinked="1"/>
        <c:majorTickMark val="out"/>
        <c:minorTickMark val="none"/>
        <c:tickLblPos val="nextTo"/>
        <c:crossAx val="15902030"/>
        <c:crosses val="autoZero"/>
        <c:crossBetween val="midCat"/>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5</xdr:col>
      <xdr:colOff>571500</xdr:colOff>
      <xdr:row>14</xdr:row>
      <xdr:rowOff>142875</xdr:rowOff>
    </xdr:to>
    <xdr:graphicFrame>
      <xdr:nvGraphicFramePr>
        <xdr:cNvPr id="1" name="Chart 2"/>
        <xdr:cNvGraphicFramePr/>
      </xdr:nvGraphicFramePr>
      <xdr:xfrm>
        <a:off x="0" y="361950"/>
        <a:ext cx="3619500" cy="2076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26"/>
  <sheetViews>
    <sheetView showGridLines="0" workbookViewId="0" topLeftCell="A1">
      <selection activeCell="A1" sqref="A1"/>
    </sheetView>
  </sheetViews>
  <sheetFormatPr defaultColWidth="9.140625" defaultRowHeight="12.75"/>
  <cols>
    <col min="1" max="1" width="82.421875" style="0" customWidth="1"/>
  </cols>
  <sheetData>
    <row r="1" ht="15.75">
      <c r="A1" s="22" t="s">
        <v>14</v>
      </c>
    </row>
    <row r="2" ht="12.75">
      <c r="A2" s="21" t="s">
        <v>45</v>
      </c>
    </row>
    <row r="3" ht="12.75">
      <c r="A3" s="21"/>
    </row>
    <row r="4" ht="38.25">
      <c r="A4" s="25" t="s">
        <v>37</v>
      </c>
    </row>
    <row r="5" ht="15.75">
      <c r="A5" s="22"/>
    </row>
    <row r="6" ht="25.5">
      <c r="A6" s="13" t="s">
        <v>15</v>
      </c>
    </row>
    <row r="7" ht="25.5">
      <c r="A7" s="13" t="s">
        <v>16</v>
      </c>
    </row>
    <row r="8" ht="25.5">
      <c r="A8" s="13" t="s">
        <v>33</v>
      </c>
    </row>
    <row r="9" ht="25.5">
      <c r="A9" s="13" t="s">
        <v>27</v>
      </c>
    </row>
    <row r="10" ht="89.25">
      <c r="A10" s="13" t="s">
        <v>28</v>
      </c>
    </row>
    <row r="11" ht="63.75">
      <c r="A11" s="13" t="s">
        <v>36</v>
      </c>
    </row>
    <row r="12" ht="12.75">
      <c r="A12" s="13" t="s">
        <v>29</v>
      </c>
    </row>
    <row r="13" ht="12.75">
      <c r="A13" s="13"/>
    </row>
    <row r="14" ht="15">
      <c r="A14" s="24" t="s">
        <v>30</v>
      </c>
    </row>
    <row r="15" ht="51">
      <c r="A15" s="13" t="s">
        <v>31</v>
      </c>
    </row>
    <row r="16" ht="12.75">
      <c r="A16" s="13"/>
    </row>
    <row r="17" ht="15">
      <c r="A17" s="24" t="s">
        <v>32</v>
      </c>
    </row>
    <row r="18" ht="76.5">
      <c r="A18" s="13" t="s">
        <v>43</v>
      </c>
    </row>
    <row r="19" ht="12.75">
      <c r="A19" s="13"/>
    </row>
    <row r="20" ht="12.75">
      <c r="A20" s="13"/>
    </row>
    <row r="21" ht="12.75">
      <c r="A21" s="13"/>
    </row>
    <row r="22" ht="12.75">
      <c r="A22" s="13"/>
    </row>
    <row r="23" ht="12.75">
      <c r="A23" s="13"/>
    </row>
    <row r="24" ht="12.75">
      <c r="A24" s="13"/>
    </row>
    <row r="25" ht="12.75">
      <c r="A25" s="13"/>
    </row>
    <row r="26" ht="12.75">
      <c r="A26" s="13"/>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C107"/>
  <sheetViews>
    <sheetView tabSelected="1" workbookViewId="0" topLeftCell="A1">
      <selection activeCell="B8" sqref="B8"/>
    </sheetView>
  </sheetViews>
  <sheetFormatPr defaultColWidth="9.140625" defaultRowHeight="12.75"/>
  <cols>
    <col min="1" max="1" width="11.8515625" style="0" bestFit="1" customWidth="1"/>
    <col min="2" max="2" width="12.421875" style="0" bestFit="1" customWidth="1"/>
    <col min="3" max="3" width="12.57421875" style="0" bestFit="1" customWidth="1"/>
  </cols>
  <sheetData>
    <row r="1" ht="15">
      <c r="A1" s="7" t="s">
        <v>7</v>
      </c>
    </row>
    <row r="2" spans="1:2" ht="12.75">
      <c r="A2" t="s">
        <v>18</v>
      </c>
      <c r="B2">
        <f>MAX(A8:A107)</f>
        <v>0</v>
      </c>
    </row>
    <row r="4" ht="12.75">
      <c r="A4" s="21" t="s">
        <v>24</v>
      </c>
    </row>
    <row r="6" spans="1:3" ht="12.75">
      <c r="A6" s="2" t="s">
        <v>3</v>
      </c>
      <c r="B6" s="8" t="s">
        <v>12</v>
      </c>
      <c r="C6" s="8" t="s">
        <v>1</v>
      </c>
    </row>
    <row r="7" spans="1:2" ht="12.75">
      <c r="A7" t="s">
        <v>6</v>
      </c>
      <c r="B7">
        <v>0</v>
      </c>
    </row>
    <row r="8" spans="1:3" ht="12.75">
      <c r="A8">
        <f>IF(C8&lt;&gt;"",1,"")</f>
      </c>
      <c r="B8" s="1"/>
      <c r="C8" s="1"/>
    </row>
    <row r="9" spans="1:3" ht="12.75">
      <c r="A9">
        <f aca="true" t="shared" si="0" ref="A9:A40">IF(C9&lt;&gt;"",1+A8,"")</f>
      </c>
      <c r="B9" s="1"/>
      <c r="C9" s="1"/>
    </row>
    <row r="10" spans="1:3" ht="12.75">
      <c r="A10">
        <f t="shared" si="0"/>
      </c>
      <c r="B10" s="1"/>
      <c r="C10" s="1"/>
    </row>
    <row r="11" spans="1:3" ht="12.75">
      <c r="A11">
        <f t="shared" si="0"/>
      </c>
      <c r="B11" s="1"/>
      <c r="C11" s="1"/>
    </row>
    <row r="12" spans="1:3" ht="12.75">
      <c r="A12">
        <f t="shared" si="0"/>
      </c>
      <c r="B12" s="1"/>
      <c r="C12" s="1"/>
    </row>
    <row r="13" spans="1:3" ht="12.75">
      <c r="A13">
        <f t="shared" si="0"/>
      </c>
      <c r="B13" s="1"/>
      <c r="C13" s="1"/>
    </row>
    <row r="14" spans="1:3" ht="12.75">
      <c r="A14">
        <f t="shared" si="0"/>
      </c>
      <c r="B14" s="1"/>
      <c r="C14" s="1"/>
    </row>
    <row r="15" spans="1:3" ht="12.75">
      <c r="A15">
        <f t="shared" si="0"/>
      </c>
      <c r="B15" s="1"/>
      <c r="C15" s="1"/>
    </row>
    <row r="16" spans="1:3" ht="12.75">
      <c r="A16">
        <f t="shared" si="0"/>
      </c>
      <c r="B16" s="1"/>
      <c r="C16" s="1"/>
    </row>
    <row r="17" spans="1:3" ht="12.75">
      <c r="A17">
        <f t="shared" si="0"/>
      </c>
      <c r="B17" s="1"/>
      <c r="C17" s="1"/>
    </row>
    <row r="18" spans="1:3" ht="12.75">
      <c r="A18">
        <f t="shared" si="0"/>
      </c>
      <c r="B18" s="1"/>
      <c r="C18" s="1"/>
    </row>
    <row r="19" spans="1:3" ht="12.75">
      <c r="A19">
        <f t="shared" si="0"/>
      </c>
      <c r="B19" s="1"/>
      <c r="C19" s="1"/>
    </row>
    <row r="20" spans="1:3" ht="12.75">
      <c r="A20">
        <f t="shared" si="0"/>
      </c>
      <c r="B20" s="1"/>
      <c r="C20" s="1"/>
    </row>
    <row r="21" spans="1:3" ht="12.75">
      <c r="A21">
        <f t="shared" si="0"/>
      </c>
      <c r="B21" s="1"/>
      <c r="C21" s="1"/>
    </row>
    <row r="22" spans="1:3" ht="12.75">
      <c r="A22">
        <f t="shared" si="0"/>
      </c>
      <c r="B22" s="1"/>
      <c r="C22" s="1"/>
    </row>
    <row r="23" spans="1:3" ht="12.75">
      <c r="A23">
        <f t="shared" si="0"/>
      </c>
      <c r="B23" s="1"/>
      <c r="C23" s="1"/>
    </row>
    <row r="24" spans="1:3" ht="12.75">
      <c r="A24">
        <f t="shared" si="0"/>
      </c>
      <c r="B24" s="1"/>
      <c r="C24" s="1"/>
    </row>
    <row r="25" spans="1:3" ht="12.75">
      <c r="A25">
        <f t="shared" si="0"/>
      </c>
      <c r="B25" s="1"/>
      <c r="C25" s="1"/>
    </row>
    <row r="26" spans="1:3" ht="12.75">
      <c r="A26">
        <f t="shared" si="0"/>
      </c>
      <c r="B26" s="1"/>
      <c r="C26" s="1"/>
    </row>
    <row r="27" spans="1:3" ht="12.75">
      <c r="A27">
        <f t="shared" si="0"/>
      </c>
      <c r="B27" s="1"/>
      <c r="C27" s="1"/>
    </row>
    <row r="28" spans="1:3" ht="12.75">
      <c r="A28">
        <f t="shared" si="0"/>
      </c>
      <c r="B28" s="1"/>
      <c r="C28" s="1"/>
    </row>
    <row r="29" spans="1:3" ht="12.75">
      <c r="A29">
        <f t="shared" si="0"/>
      </c>
      <c r="B29" s="1"/>
      <c r="C29" s="1"/>
    </row>
    <row r="30" spans="1:3" ht="12.75">
      <c r="A30">
        <f t="shared" si="0"/>
      </c>
      <c r="B30" s="1"/>
      <c r="C30" s="1"/>
    </row>
    <row r="31" spans="1:3" ht="12.75">
      <c r="A31">
        <f t="shared" si="0"/>
      </c>
      <c r="B31" s="1"/>
      <c r="C31" s="1"/>
    </row>
    <row r="32" spans="1:3" ht="12.75">
      <c r="A32">
        <f t="shared" si="0"/>
      </c>
      <c r="B32" s="1"/>
      <c r="C32" s="1"/>
    </row>
    <row r="33" spans="1:3" ht="12.75">
      <c r="A33">
        <f t="shared" si="0"/>
      </c>
      <c r="B33" s="1"/>
      <c r="C33" s="1"/>
    </row>
    <row r="34" spans="1:3" ht="12.75">
      <c r="A34">
        <f t="shared" si="0"/>
      </c>
      <c r="B34" s="1"/>
      <c r="C34" s="1"/>
    </row>
    <row r="35" spans="1:3" ht="12.75">
      <c r="A35">
        <f t="shared" si="0"/>
      </c>
      <c r="B35" s="1"/>
      <c r="C35" s="1"/>
    </row>
    <row r="36" spans="1:3" ht="12.75">
      <c r="A36">
        <f t="shared" si="0"/>
      </c>
      <c r="B36" s="1"/>
      <c r="C36" s="1"/>
    </row>
    <row r="37" spans="1:3" ht="12.75">
      <c r="A37">
        <f t="shared" si="0"/>
      </c>
      <c r="B37" s="1"/>
      <c r="C37" s="1"/>
    </row>
    <row r="38" spans="1:3" ht="12.75">
      <c r="A38">
        <f t="shared" si="0"/>
      </c>
      <c r="B38" s="1"/>
      <c r="C38" s="1"/>
    </row>
    <row r="39" spans="1:3" ht="12.75">
      <c r="A39">
        <f t="shared" si="0"/>
      </c>
      <c r="B39" s="1"/>
      <c r="C39" s="1"/>
    </row>
    <row r="40" spans="1:3" ht="12.75">
      <c r="A40">
        <f t="shared" si="0"/>
      </c>
      <c r="B40" s="1"/>
      <c r="C40" s="1"/>
    </row>
    <row r="41" spans="1:3" ht="12.75">
      <c r="A41">
        <f aca="true" t="shared" si="1" ref="A41:A72">IF(C41&lt;&gt;"",1+A40,"")</f>
      </c>
      <c r="B41" s="1"/>
      <c r="C41" s="1"/>
    </row>
    <row r="42" spans="1:3" ht="12.75">
      <c r="A42">
        <f t="shared" si="1"/>
      </c>
      <c r="B42" s="1"/>
      <c r="C42" s="1"/>
    </row>
    <row r="43" spans="1:3" ht="12.75">
      <c r="A43">
        <f t="shared" si="1"/>
      </c>
      <c r="B43" s="1"/>
      <c r="C43" s="1"/>
    </row>
    <row r="44" spans="1:3" ht="12.75">
      <c r="A44">
        <f t="shared" si="1"/>
      </c>
      <c r="B44" s="1"/>
      <c r="C44" s="1"/>
    </row>
    <row r="45" spans="1:3" ht="12.75">
      <c r="A45">
        <f t="shared" si="1"/>
      </c>
      <c r="B45" s="1"/>
      <c r="C45" s="1"/>
    </row>
    <row r="46" spans="1:3" ht="12.75">
      <c r="A46">
        <f t="shared" si="1"/>
      </c>
      <c r="B46" s="1"/>
      <c r="C46" s="1"/>
    </row>
    <row r="47" spans="1:3" ht="12.75">
      <c r="A47">
        <f t="shared" si="1"/>
      </c>
      <c r="B47" s="1"/>
      <c r="C47" s="1"/>
    </row>
    <row r="48" spans="1:3" ht="12.75">
      <c r="A48">
        <f t="shared" si="1"/>
      </c>
      <c r="B48" s="1"/>
      <c r="C48" s="1"/>
    </row>
    <row r="49" spans="1:3" ht="12.75">
      <c r="A49">
        <f t="shared" si="1"/>
      </c>
      <c r="B49" s="1"/>
      <c r="C49" s="1"/>
    </row>
    <row r="50" spans="1:3" ht="12.75">
      <c r="A50">
        <f t="shared" si="1"/>
      </c>
      <c r="B50" s="1"/>
      <c r="C50" s="1"/>
    </row>
    <row r="51" spans="1:3" ht="12.75">
      <c r="A51">
        <f t="shared" si="1"/>
      </c>
      <c r="B51" s="1"/>
      <c r="C51" s="1"/>
    </row>
    <row r="52" spans="1:3" ht="12.75">
      <c r="A52">
        <f t="shared" si="1"/>
      </c>
      <c r="B52" s="1"/>
      <c r="C52" s="1"/>
    </row>
    <row r="53" spans="1:3" ht="12.75">
      <c r="A53">
        <f t="shared" si="1"/>
      </c>
      <c r="B53" s="1"/>
      <c r="C53" s="1"/>
    </row>
    <row r="54" spans="1:3" ht="12.75">
      <c r="A54">
        <f t="shared" si="1"/>
      </c>
      <c r="B54" s="1"/>
      <c r="C54" s="1"/>
    </row>
    <row r="55" spans="1:3" ht="12.75">
      <c r="A55">
        <f t="shared" si="1"/>
      </c>
      <c r="B55" s="1"/>
      <c r="C55" s="1"/>
    </row>
    <row r="56" spans="1:3" ht="12.75">
      <c r="A56">
        <f t="shared" si="1"/>
      </c>
      <c r="B56" s="1"/>
      <c r="C56" s="1"/>
    </row>
    <row r="57" spans="1:3" ht="12.75">
      <c r="A57">
        <f t="shared" si="1"/>
      </c>
      <c r="B57" s="1"/>
      <c r="C57" s="1"/>
    </row>
    <row r="58" spans="1:3" ht="12.75">
      <c r="A58">
        <f t="shared" si="1"/>
      </c>
      <c r="B58" s="1"/>
      <c r="C58" s="1"/>
    </row>
    <row r="59" spans="1:3" ht="12.75">
      <c r="A59">
        <f t="shared" si="1"/>
      </c>
      <c r="B59" s="1"/>
      <c r="C59" s="1"/>
    </row>
    <row r="60" spans="1:3" ht="12.75">
      <c r="A60">
        <f t="shared" si="1"/>
      </c>
      <c r="B60" s="1"/>
      <c r="C60" s="1"/>
    </row>
    <row r="61" spans="1:3" ht="12.75">
      <c r="A61">
        <f t="shared" si="1"/>
      </c>
      <c r="B61" s="1"/>
      <c r="C61" s="1"/>
    </row>
    <row r="62" spans="1:3" ht="12.75">
      <c r="A62">
        <f t="shared" si="1"/>
      </c>
      <c r="B62" s="1"/>
      <c r="C62" s="1"/>
    </row>
    <row r="63" spans="1:3" ht="12.75">
      <c r="A63">
        <f t="shared" si="1"/>
      </c>
      <c r="B63" s="1"/>
      <c r="C63" s="1"/>
    </row>
    <row r="64" spans="1:3" ht="12.75">
      <c r="A64">
        <f t="shared" si="1"/>
      </c>
      <c r="B64" s="1"/>
      <c r="C64" s="1"/>
    </row>
    <row r="65" spans="1:3" ht="12.75">
      <c r="A65">
        <f t="shared" si="1"/>
      </c>
      <c r="B65" s="1"/>
      <c r="C65" s="1"/>
    </row>
    <row r="66" spans="1:3" ht="12.75">
      <c r="A66">
        <f t="shared" si="1"/>
      </c>
      <c r="B66" s="1"/>
      <c r="C66" s="1"/>
    </row>
    <row r="67" spans="1:3" ht="12.75">
      <c r="A67">
        <f t="shared" si="1"/>
      </c>
      <c r="B67" s="1"/>
      <c r="C67" s="1"/>
    </row>
    <row r="68" spans="1:3" ht="12.75">
      <c r="A68">
        <f t="shared" si="1"/>
      </c>
      <c r="B68" s="1"/>
      <c r="C68" s="1"/>
    </row>
    <row r="69" spans="1:3" ht="12.75">
      <c r="A69">
        <f t="shared" si="1"/>
      </c>
      <c r="B69" s="1"/>
      <c r="C69" s="1"/>
    </row>
    <row r="70" spans="1:3" ht="12.75">
      <c r="A70">
        <f t="shared" si="1"/>
      </c>
      <c r="B70" s="1"/>
      <c r="C70" s="1"/>
    </row>
    <row r="71" spans="1:3" ht="12.75">
      <c r="A71">
        <f t="shared" si="1"/>
      </c>
      <c r="B71" s="1"/>
      <c r="C71" s="1"/>
    </row>
    <row r="72" spans="1:3" ht="12.75">
      <c r="A72">
        <f t="shared" si="1"/>
      </c>
      <c r="B72" s="1"/>
      <c r="C72" s="1"/>
    </row>
    <row r="73" spans="1:3" ht="12.75">
      <c r="A73">
        <f aca="true" t="shared" si="2" ref="A73:A107">IF(C73&lt;&gt;"",1+A72,"")</f>
      </c>
      <c r="B73" s="1"/>
      <c r="C73" s="1"/>
    </row>
    <row r="74" spans="1:3" ht="12.75">
      <c r="A74">
        <f t="shared" si="2"/>
      </c>
      <c r="B74" s="1"/>
      <c r="C74" s="1"/>
    </row>
    <row r="75" spans="1:3" ht="12.75">
      <c r="A75">
        <f t="shared" si="2"/>
      </c>
      <c r="B75" s="1"/>
      <c r="C75" s="1"/>
    </row>
    <row r="76" spans="1:3" ht="12.75">
      <c r="A76">
        <f t="shared" si="2"/>
      </c>
      <c r="B76" s="1"/>
      <c r="C76" s="1"/>
    </row>
    <row r="77" spans="1:3" ht="12.75">
      <c r="A77">
        <f t="shared" si="2"/>
      </c>
      <c r="B77" s="1"/>
      <c r="C77" s="1"/>
    </row>
    <row r="78" spans="1:3" ht="12.75">
      <c r="A78">
        <f t="shared" si="2"/>
      </c>
      <c r="B78" s="1"/>
      <c r="C78" s="1"/>
    </row>
    <row r="79" spans="1:3" ht="12.75">
      <c r="A79">
        <f t="shared" si="2"/>
      </c>
      <c r="B79" s="1"/>
      <c r="C79" s="1"/>
    </row>
    <row r="80" spans="1:3" ht="12.75">
      <c r="A80">
        <f t="shared" si="2"/>
      </c>
      <c r="B80" s="1"/>
      <c r="C80" s="1"/>
    </row>
    <row r="81" spans="1:3" ht="12.75">
      <c r="A81">
        <f t="shared" si="2"/>
      </c>
      <c r="B81" s="1"/>
      <c r="C81" s="1"/>
    </row>
    <row r="82" spans="1:3" ht="12.75">
      <c r="A82">
        <f t="shared" si="2"/>
      </c>
      <c r="B82" s="1"/>
      <c r="C82" s="1"/>
    </row>
    <row r="83" spans="1:3" ht="12.75">
      <c r="A83">
        <f t="shared" si="2"/>
      </c>
      <c r="B83" s="1"/>
      <c r="C83" s="1"/>
    </row>
    <row r="84" spans="1:3" ht="12.75">
      <c r="A84">
        <f t="shared" si="2"/>
      </c>
      <c r="B84" s="1"/>
      <c r="C84" s="1"/>
    </row>
    <row r="85" spans="1:3" ht="12.75">
      <c r="A85">
        <f t="shared" si="2"/>
      </c>
      <c r="B85" s="1"/>
      <c r="C85" s="1"/>
    </row>
    <row r="86" spans="1:3" ht="12.75">
      <c r="A86">
        <f t="shared" si="2"/>
      </c>
      <c r="B86" s="1"/>
      <c r="C86" s="1"/>
    </row>
    <row r="87" spans="1:3" ht="12.75">
      <c r="A87">
        <f t="shared" si="2"/>
      </c>
      <c r="B87" s="1"/>
      <c r="C87" s="1"/>
    </row>
    <row r="88" spans="1:3" ht="12.75">
      <c r="A88">
        <f t="shared" si="2"/>
      </c>
      <c r="B88" s="1"/>
      <c r="C88" s="1"/>
    </row>
    <row r="89" spans="1:3" ht="12.75">
      <c r="A89">
        <f t="shared" si="2"/>
      </c>
      <c r="B89" s="1"/>
      <c r="C89" s="1"/>
    </row>
    <row r="90" spans="1:3" ht="12.75">
      <c r="A90">
        <f t="shared" si="2"/>
      </c>
      <c r="B90" s="1"/>
      <c r="C90" s="1"/>
    </row>
    <row r="91" spans="1:3" ht="12.75">
      <c r="A91">
        <f t="shared" si="2"/>
      </c>
      <c r="B91" s="1"/>
      <c r="C91" s="1"/>
    </row>
    <row r="92" spans="1:3" ht="12.75">
      <c r="A92">
        <f t="shared" si="2"/>
      </c>
      <c r="B92" s="1"/>
      <c r="C92" s="1"/>
    </row>
    <row r="93" spans="1:3" ht="12.75">
      <c r="A93">
        <f t="shared" si="2"/>
      </c>
      <c r="B93" s="1"/>
      <c r="C93" s="1"/>
    </row>
    <row r="94" spans="1:3" ht="12.75">
      <c r="A94">
        <f t="shared" si="2"/>
      </c>
      <c r="B94" s="1"/>
      <c r="C94" s="1"/>
    </row>
    <row r="95" spans="1:3" ht="12.75">
      <c r="A95">
        <f t="shared" si="2"/>
      </c>
      <c r="B95" s="1"/>
      <c r="C95" s="1"/>
    </row>
    <row r="96" spans="1:3" ht="12.75">
      <c r="A96">
        <f t="shared" si="2"/>
      </c>
      <c r="B96" s="1"/>
      <c r="C96" s="1"/>
    </row>
    <row r="97" spans="1:3" ht="12.75">
      <c r="A97">
        <f t="shared" si="2"/>
      </c>
      <c r="B97" s="1"/>
      <c r="C97" s="1"/>
    </row>
    <row r="98" spans="1:3" ht="12.75">
      <c r="A98">
        <f t="shared" si="2"/>
      </c>
      <c r="B98" s="1"/>
      <c r="C98" s="1"/>
    </row>
    <row r="99" spans="1:3" ht="12.75">
      <c r="A99">
        <f t="shared" si="2"/>
      </c>
      <c r="B99" s="1"/>
      <c r="C99" s="1"/>
    </row>
    <row r="100" spans="1:3" ht="12.75">
      <c r="A100">
        <f t="shared" si="2"/>
      </c>
      <c r="B100" s="1"/>
      <c r="C100" s="1"/>
    </row>
    <row r="101" spans="1:3" ht="12.75">
      <c r="A101">
        <f t="shared" si="2"/>
      </c>
      <c r="B101" s="1"/>
      <c r="C101" s="1"/>
    </row>
    <row r="102" spans="1:3" ht="12.75">
      <c r="A102">
        <f t="shared" si="2"/>
      </c>
      <c r="B102" s="1"/>
      <c r="C102" s="1"/>
    </row>
    <row r="103" spans="1:3" ht="12.75">
      <c r="A103">
        <f t="shared" si="2"/>
      </c>
      <c r="B103" s="1"/>
      <c r="C103" s="1"/>
    </row>
    <row r="104" spans="1:3" ht="12.75">
      <c r="A104">
        <f t="shared" si="2"/>
      </c>
      <c r="B104" s="1"/>
      <c r="C104" s="1"/>
    </row>
    <row r="105" spans="1:3" ht="12.75">
      <c r="A105">
        <f t="shared" si="2"/>
      </c>
      <c r="B105" s="1"/>
      <c r="C105" s="1"/>
    </row>
    <row r="106" spans="1:3" ht="12.75">
      <c r="A106">
        <f t="shared" si="2"/>
      </c>
      <c r="B106" s="1"/>
      <c r="C106" s="1"/>
    </row>
    <row r="107" spans="1:3" ht="12.75">
      <c r="A107">
        <f t="shared" si="2"/>
      </c>
      <c r="B107" s="1"/>
      <c r="C107" s="1"/>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I107"/>
  <sheetViews>
    <sheetView workbookViewId="0" topLeftCell="A1">
      <selection activeCell="D3" sqref="D3"/>
    </sheetView>
  </sheetViews>
  <sheetFormatPr defaultColWidth="9.140625" defaultRowHeight="12.75"/>
  <cols>
    <col min="1" max="1" width="6.140625" style="0" customWidth="1"/>
    <col min="2" max="2" width="12.140625" style="5" customWidth="1"/>
    <col min="3" max="3" width="10.8515625" style="6" customWidth="1"/>
    <col min="4" max="4" width="18.7109375" style="0" customWidth="1"/>
    <col min="5" max="5" width="26.28125" style="0" customWidth="1"/>
    <col min="6" max="6" width="12.00390625" style="0" customWidth="1"/>
    <col min="7" max="7" width="9.28125" style="5" customWidth="1"/>
    <col min="8" max="8" width="19.57421875" style="6" customWidth="1"/>
  </cols>
  <sheetData>
    <row r="1" spans="2:8" ht="18">
      <c r="B1" s="32" t="s">
        <v>7</v>
      </c>
      <c r="C1" s="33"/>
      <c r="D1" s="34" t="s">
        <v>38</v>
      </c>
      <c r="E1" s="34"/>
      <c r="F1" s="34"/>
      <c r="G1" s="35" t="s">
        <v>39</v>
      </c>
      <c r="H1" s="36"/>
    </row>
    <row r="2" spans="4:9" ht="12.75">
      <c r="D2" s="11" t="s">
        <v>46</v>
      </c>
      <c r="E2" s="11" t="s">
        <v>13</v>
      </c>
      <c r="F2" s="3"/>
      <c r="G2" s="23" t="s">
        <v>0</v>
      </c>
      <c r="H2" s="6" t="e">
        <f>AVERAGE(H8:H107)</f>
        <v>#DIV/0!</v>
      </c>
      <c r="I2" s="31" t="s">
        <v>40</v>
      </c>
    </row>
    <row r="3" spans="4:9" ht="12.75">
      <c r="D3" s="12">
        <v>0</v>
      </c>
      <c r="E3" s="12">
        <v>0</v>
      </c>
      <c r="F3" s="3"/>
      <c r="G3" s="23" t="s">
        <v>8</v>
      </c>
      <c r="H3" s="6" t="e">
        <f>H2^0.5</f>
        <v>#DIV/0!</v>
      </c>
      <c r="I3" t="s">
        <v>41</v>
      </c>
    </row>
    <row r="4" spans="4:9" ht="12.75">
      <c r="D4" s="21" t="s">
        <v>44</v>
      </c>
      <c r="G4" s="23" t="s">
        <v>26</v>
      </c>
      <c r="H4" s="6" t="e">
        <f>1-H2/'Data statistics'!C9</f>
        <v>#DIV/0!</v>
      </c>
      <c r="I4" t="s">
        <v>42</v>
      </c>
    </row>
    <row r="5" spans="5:6" ht="12.75">
      <c r="E5" s="2" t="s">
        <v>25</v>
      </c>
      <c r="F5" s="2" t="str">
        <f>Data!C6</f>
        <v>Dependent</v>
      </c>
    </row>
    <row r="6" spans="1:8" ht="12.75">
      <c r="A6" s="2" t="str">
        <f>IF(Data!A6&lt;&gt;"",Data!A6,"")</f>
        <v>Refno</v>
      </c>
      <c r="B6" s="23" t="str">
        <f>IF(Data!B6&lt;&gt;"",Data!B6,"")</f>
        <v>Independent</v>
      </c>
      <c r="C6" s="17" t="str">
        <f>IF(Data!C6&lt;&gt;"",Data!C6,"")</f>
        <v>Dependent</v>
      </c>
      <c r="D6" s="2" t="s">
        <v>17</v>
      </c>
      <c r="E6" s="2" t="str">
        <f>Data!B6</f>
        <v>Independent</v>
      </c>
      <c r="F6" s="2" t="s">
        <v>2</v>
      </c>
      <c r="G6" s="23" t="s">
        <v>4</v>
      </c>
      <c r="H6" s="17" t="s">
        <v>5</v>
      </c>
    </row>
    <row r="7" spans="1:6" ht="12.75">
      <c r="A7" s="26" t="str">
        <f>IF(Data!A7&lt;&gt;"",Data!A7,"")</f>
        <v>Base</v>
      </c>
      <c r="B7" s="27">
        <f>IF(Data!B7&lt;&gt;"",Data!B7,"")</f>
        <v>0</v>
      </c>
      <c r="C7" s="28">
        <f>IF(Data!C7&lt;&gt;"",Data!C7,"")</f>
      </c>
      <c r="D7" s="14">
        <f aca="true" t="shared" si="0" ref="D7:D38">IF(A7&lt;&gt;"",$D$3,"")</f>
        <v>0</v>
      </c>
      <c r="E7" s="14">
        <f>IF(B7&lt;&gt;"",E$3*B7,"")</f>
        <v>0</v>
      </c>
      <c r="F7" s="14">
        <f aca="true" t="shared" si="1" ref="F7:F38">IF(A7&lt;&gt;"",SUM(D7:E7),"")</f>
        <v>0</v>
      </c>
    </row>
    <row r="8" spans="1:8" ht="12.75">
      <c r="A8" s="26">
        <f>IF(Data!A8&lt;&gt;"",Data!A8,"")</f>
      </c>
      <c r="B8" s="27">
        <f>IF(Data!B8&lt;&gt;"",Data!B8,"")</f>
      </c>
      <c r="C8" s="28">
        <f>IF(Data!C8&lt;&gt;"",Data!C8,"")</f>
      </c>
      <c r="D8" s="14">
        <f t="shared" si="0"/>
      </c>
      <c r="E8" s="14">
        <f aca="true" t="shared" si="2" ref="E8:E71">IF(B8&lt;&gt;"",E$3*B8,"")</f>
      </c>
      <c r="F8" s="14">
        <f t="shared" si="1"/>
      </c>
      <c r="G8" s="29">
        <f>IF(Data!A8&lt;&gt;"",F8-Data!C8,"")</f>
      </c>
      <c r="H8" s="30">
        <f>IF(Data!A8&lt;&gt;"",G8^2,"")</f>
      </c>
    </row>
    <row r="9" spans="1:8" ht="12.75">
      <c r="A9" s="26">
        <f>IF(Data!A9&lt;&gt;"",Data!A9,"")</f>
      </c>
      <c r="B9" s="27">
        <f>IF(Data!B9&lt;&gt;"",Data!B9,"")</f>
      </c>
      <c r="C9" s="28">
        <f>IF(Data!C9&lt;&gt;"",Data!C9,"")</f>
      </c>
      <c r="D9" s="14">
        <f t="shared" si="0"/>
      </c>
      <c r="E9" s="14">
        <f t="shared" si="2"/>
      </c>
      <c r="F9" s="14">
        <f t="shared" si="1"/>
      </c>
      <c r="G9" s="29">
        <f>IF(Data!A9&lt;&gt;"",F9-Data!C9,"")</f>
      </c>
      <c r="H9" s="30">
        <f>IF(Data!A9&lt;&gt;"",G9^2,"")</f>
      </c>
    </row>
    <row r="10" spans="1:8" ht="12.75">
      <c r="A10" s="26">
        <f>IF(Data!A10&lt;&gt;"",Data!A10,"")</f>
      </c>
      <c r="B10" s="27">
        <f>IF(Data!B10&lt;&gt;"",Data!B10,"")</f>
      </c>
      <c r="C10" s="28">
        <f>IF(Data!C10&lt;&gt;"",Data!C10,"")</f>
      </c>
      <c r="D10" s="14">
        <f t="shared" si="0"/>
      </c>
      <c r="E10" s="14">
        <f t="shared" si="2"/>
      </c>
      <c r="F10" s="14">
        <f t="shared" si="1"/>
      </c>
      <c r="G10" s="29">
        <f>IF(Data!A10&lt;&gt;"",F10-Data!C10,"")</f>
      </c>
      <c r="H10" s="30">
        <f>IF(Data!A10&lt;&gt;"",G10^2,"")</f>
      </c>
    </row>
    <row r="11" spans="1:8" ht="12.75">
      <c r="A11" s="26">
        <f>IF(Data!A11&lt;&gt;"",Data!A11,"")</f>
      </c>
      <c r="B11" s="27">
        <f>IF(Data!B11&lt;&gt;"",Data!B11,"")</f>
      </c>
      <c r="C11" s="28">
        <f>IF(Data!C11&lt;&gt;"",Data!C11,"")</f>
      </c>
      <c r="D11" s="14">
        <f t="shared" si="0"/>
      </c>
      <c r="E11" s="14">
        <f t="shared" si="2"/>
      </c>
      <c r="F11" s="14">
        <f t="shared" si="1"/>
      </c>
      <c r="G11" s="29">
        <f>IF(Data!A11&lt;&gt;"",F11-Data!C11,"")</f>
      </c>
      <c r="H11" s="30">
        <f>IF(Data!A11&lt;&gt;"",G11^2,"")</f>
      </c>
    </row>
    <row r="12" spans="1:8" ht="12.75">
      <c r="A12" s="26">
        <f>IF(Data!A12&lt;&gt;"",Data!A12,"")</f>
      </c>
      <c r="B12" s="27">
        <f>IF(Data!B12&lt;&gt;"",Data!B12,"")</f>
      </c>
      <c r="C12" s="28">
        <f>IF(Data!C12&lt;&gt;"",Data!C12,"")</f>
      </c>
      <c r="D12" s="14">
        <f t="shared" si="0"/>
      </c>
      <c r="E12" s="14">
        <f t="shared" si="2"/>
      </c>
      <c r="F12" s="14">
        <f t="shared" si="1"/>
      </c>
      <c r="G12" s="29">
        <f>IF(Data!A12&lt;&gt;"",F12-Data!C12,"")</f>
      </c>
      <c r="H12" s="30">
        <f>IF(Data!A12&lt;&gt;"",G12^2,"")</f>
      </c>
    </row>
    <row r="13" spans="1:8" ht="12.75">
      <c r="A13" s="26">
        <f>IF(Data!A13&lt;&gt;"",Data!A13,"")</f>
      </c>
      <c r="B13" s="27">
        <f>IF(Data!B13&lt;&gt;"",Data!B13,"")</f>
      </c>
      <c r="C13" s="28">
        <f>IF(Data!C13&lt;&gt;"",Data!C13,"")</f>
      </c>
      <c r="D13" s="14">
        <f t="shared" si="0"/>
      </c>
      <c r="E13" s="14">
        <f t="shared" si="2"/>
      </c>
      <c r="F13" s="14">
        <f t="shared" si="1"/>
      </c>
      <c r="G13" s="29">
        <f>IF(Data!A13&lt;&gt;"",F13-Data!C13,"")</f>
      </c>
      <c r="H13" s="30">
        <f>IF(Data!A13&lt;&gt;"",G13^2,"")</f>
      </c>
    </row>
    <row r="14" spans="1:8" ht="12.75">
      <c r="A14" s="26">
        <f>IF(Data!A14&lt;&gt;"",Data!A14,"")</f>
      </c>
      <c r="B14" s="27">
        <f>IF(Data!B14&lt;&gt;"",Data!B14,"")</f>
      </c>
      <c r="C14" s="28">
        <f>IF(Data!C14&lt;&gt;"",Data!C14,"")</f>
      </c>
      <c r="D14" s="14">
        <f t="shared" si="0"/>
      </c>
      <c r="E14" s="14">
        <f t="shared" si="2"/>
      </c>
      <c r="F14" s="14">
        <f t="shared" si="1"/>
      </c>
      <c r="G14" s="29">
        <f>IF(Data!A14&lt;&gt;"",F14-Data!C14,"")</f>
      </c>
      <c r="H14" s="30">
        <f>IF(Data!A14&lt;&gt;"",G14^2,"")</f>
      </c>
    </row>
    <row r="15" spans="1:8" ht="12.75">
      <c r="A15" s="26">
        <f>IF(Data!A15&lt;&gt;"",Data!A15,"")</f>
      </c>
      <c r="B15" s="27">
        <f>IF(Data!B15&lt;&gt;"",Data!B15,"")</f>
      </c>
      <c r="C15" s="28">
        <f>IF(Data!C15&lt;&gt;"",Data!C15,"")</f>
      </c>
      <c r="D15" s="14">
        <f t="shared" si="0"/>
      </c>
      <c r="E15" s="14">
        <f t="shared" si="2"/>
      </c>
      <c r="F15" s="14">
        <f t="shared" si="1"/>
      </c>
      <c r="G15" s="29">
        <f>IF(Data!A15&lt;&gt;"",F15-Data!C15,"")</f>
      </c>
      <c r="H15" s="30">
        <f>IF(Data!A15&lt;&gt;"",G15^2,"")</f>
      </c>
    </row>
    <row r="16" spans="1:8" ht="12.75">
      <c r="A16" s="26">
        <f>IF(Data!A16&lt;&gt;"",Data!A16,"")</f>
      </c>
      <c r="B16" s="27">
        <f>IF(Data!B16&lt;&gt;"",Data!B16,"")</f>
      </c>
      <c r="C16" s="28">
        <f>IF(Data!C16&lt;&gt;"",Data!C16,"")</f>
      </c>
      <c r="D16" s="14">
        <f t="shared" si="0"/>
      </c>
      <c r="E16" s="14">
        <f t="shared" si="2"/>
      </c>
      <c r="F16" s="14">
        <f t="shared" si="1"/>
      </c>
      <c r="G16" s="29">
        <f>IF(Data!A16&lt;&gt;"",F16-Data!C16,"")</f>
      </c>
      <c r="H16" s="30">
        <f>IF(Data!A16&lt;&gt;"",G16^2,"")</f>
      </c>
    </row>
    <row r="17" spans="1:8" ht="12.75">
      <c r="A17" s="26">
        <f>IF(Data!A17&lt;&gt;"",Data!A17,"")</f>
      </c>
      <c r="B17" s="27">
        <f>IF(Data!B17&lt;&gt;"",Data!B17,"")</f>
      </c>
      <c r="C17" s="28">
        <f>IF(Data!C17&lt;&gt;"",Data!C17,"")</f>
      </c>
      <c r="D17" s="14">
        <f t="shared" si="0"/>
      </c>
      <c r="E17" s="14">
        <f t="shared" si="2"/>
      </c>
      <c r="F17" s="14">
        <f t="shared" si="1"/>
      </c>
      <c r="G17" s="29">
        <f>IF(Data!A17&lt;&gt;"",F17-Data!C17,"")</f>
      </c>
      <c r="H17" s="30">
        <f>IF(Data!A17&lt;&gt;"",G17^2,"")</f>
      </c>
    </row>
    <row r="18" spans="1:8" ht="12.75">
      <c r="A18" s="26">
        <f>IF(Data!A18&lt;&gt;"",Data!A18,"")</f>
      </c>
      <c r="B18" s="27">
        <f>IF(Data!B18&lt;&gt;"",Data!B18,"")</f>
      </c>
      <c r="C18" s="28">
        <f>IF(Data!C18&lt;&gt;"",Data!C18,"")</f>
      </c>
      <c r="D18" s="14">
        <f t="shared" si="0"/>
      </c>
      <c r="E18" s="14">
        <f t="shared" si="2"/>
      </c>
      <c r="F18" s="14">
        <f t="shared" si="1"/>
      </c>
      <c r="G18" s="29">
        <f>IF(Data!A18&lt;&gt;"",F18-Data!C18,"")</f>
      </c>
      <c r="H18" s="30">
        <f>IF(Data!A18&lt;&gt;"",G18^2,"")</f>
      </c>
    </row>
    <row r="19" spans="1:8" ht="12.75">
      <c r="A19" s="26">
        <f>IF(Data!A19&lt;&gt;"",Data!A19,"")</f>
      </c>
      <c r="B19" s="27">
        <f>IF(Data!B19&lt;&gt;"",Data!B19,"")</f>
      </c>
      <c r="C19" s="28">
        <f>IF(Data!C19&lt;&gt;"",Data!C19,"")</f>
      </c>
      <c r="D19" s="14">
        <f t="shared" si="0"/>
      </c>
      <c r="E19" s="14">
        <f t="shared" si="2"/>
      </c>
      <c r="F19" s="14">
        <f t="shared" si="1"/>
      </c>
      <c r="G19" s="29">
        <f>IF(Data!A19&lt;&gt;"",F19-Data!C19,"")</f>
      </c>
      <c r="H19" s="30">
        <f>IF(Data!A19&lt;&gt;"",G19^2,"")</f>
      </c>
    </row>
    <row r="20" spans="1:8" ht="12.75">
      <c r="A20" s="26">
        <f>IF(Data!A20&lt;&gt;"",Data!A20,"")</f>
      </c>
      <c r="B20" s="27">
        <f>IF(Data!B20&lt;&gt;"",Data!B20,"")</f>
      </c>
      <c r="C20" s="28">
        <f>IF(Data!C20&lt;&gt;"",Data!C20,"")</f>
      </c>
      <c r="D20" s="14">
        <f t="shared" si="0"/>
      </c>
      <c r="E20" s="14">
        <f t="shared" si="2"/>
      </c>
      <c r="F20" s="14">
        <f t="shared" si="1"/>
      </c>
      <c r="G20" s="29">
        <f>IF(Data!A20&lt;&gt;"",F20-Data!C20,"")</f>
      </c>
      <c r="H20" s="30">
        <f>IF(Data!A20&lt;&gt;"",G20^2,"")</f>
      </c>
    </row>
    <row r="21" spans="1:8" ht="12.75">
      <c r="A21" s="26">
        <f>IF(Data!A21&lt;&gt;"",Data!A21,"")</f>
      </c>
      <c r="B21" s="27">
        <f>IF(Data!B21&lt;&gt;"",Data!B21,"")</f>
      </c>
      <c r="C21" s="28">
        <f>IF(Data!C21&lt;&gt;"",Data!C21,"")</f>
      </c>
      <c r="D21" s="14">
        <f t="shared" si="0"/>
      </c>
      <c r="E21" s="14">
        <f t="shared" si="2"/>
      </c>
      <c r="F21" s="14">
        <f t="shared" si="1"/>
      </c>
      <c r="G21" s="29">
        <f>IF(Data!A21&lt;&gt;"",F21-Data!C21,"")</f>
      </c>
      <c r="H21" s="30">
        <f>IF(Data!A21&lt;&gt;"",G21^2,"")</f>
      </c>
    </row>
    <row r="22" spans="1:8" ht="12.75">
      <c r="A22" s="26">
        <f>IF(Data!A22&lt;&gt;"",Data!A22,"")</f>
      </c>
      <c r="B22" s="27">
        <f>IF(Data!B22&lt;&gt;"",Data!B22,"")</f>
      </c>
      <c r="C22" s="28">
        <f>IF(Data!C22&lt;&gt;"",Data!C22,"")</f>
      </c>
      <c r="D22" s="14">
        <f t="shared" si="0"/>
      </c>
      <c r="E22" s="14">
        <f t="shared" si="2"/>
      </c>
      <c r="F22" s="14">
        <f t="shared" si="1"/>
      </c>
      <c r="G22" s="29">
        <f>IF(Data!A22&lt;&gt;"",F22-Data!C22,"")</f>
      </c>
      <c r="H22" s="30">
        <f>IF(Data!A22&lt;&gt;"",G22^2,"")</f>
      </c>
    </row>
    <row r="23" spans="1:8" ht="12.75">
      <c r="A23" s="26">
        <f>IF(Data!A23&lt;&gt;"",Data!A23,"")</f>
      </c>
      <c r="B23" s="27">
        <f>IF(Data!B23&lt;&gt;"",Data!B23,"")</f>
      </c>
      <c r="C23" s="28">
        <f>IF(Data!C23&lt;&gt;"",Data!C23,"")</f>
      </c>
      <c r="D23" s="14">
        <f t="shared" si="0"/>
      </c>
      <c r="E23" s="14">
        <f t="shared" si="2"/>
      </c>
      <c r="F23" s="14">
        <f t="shared" si="1"/>
      </c>
      <c r="G23" s="29">
        <f>IF(Data!A23&lt;&gt;"",F23-Data!C23,"")</f>
      </c>
      <c r="H23" s="30">
        <f>IF(Data!A23&lt;&gt;"",G23^2,"")</f>
      </c>
    </row>
    <row r="24" spans="1:8" ht="12.75">
      <c r="A24" s="26">
        <f>IF(Data!A24&lt;&gt;"",Data!A24,"")</f>
      </c>
      <c r="B24" s="27">
        <f>IF(Data!B24&lt;&gt;"",Data!B24,"")</f>
      </c>
      <c r="C24" s="28">
        <f>IF(Data!C24&lt;&gt;"",Data!C24,"")</f>
      </c>
      <c r="D24" s="14">
        <f t="shared" si="0"/>
      </c>
      <c r="E24" s="14">
        <f t="shared" si="2"/>
      </c>
      <c r="F24" s="14">
        <f t="shared" si="1"/>
      </c>
      <c r="G24" s="29">
        <f>IF(Data!A24&lt;&gt;"",F24-Data!C24,"")</f>
      </c>
      <c r="H24" s="30">
        <f>IF(Data!A24&lt;&gt;"",G24^2,"")</f>
      </c>
    </row>
    <row r="25" spans="1:8" ht="12.75">
      <c r="A25" s="26">
        <f>IF(Data!A25&lt;&gt;"",Data!A25,"")</f>
      </c>
      <c r="B25" s="27">
        <f>IF(Data!B25&lt;&gt;"",Data!B25,"")</f>
      </c>
      <c r="C25" s="28">
        <f>IF(Data!C25&lt;&gt;"",Data!C25,"")</f>
      </c>
      <c r="D25" s="14">
        <f t="shared" si="0"/>
      </c>
      <c r="E25" s="14">
        <f t="shared" si="2"/>
      </c>
      <c r="F25" s="14">
        <f t="shared" si="1"/>
      </c>
      <c r="G25" s="29">
        <f>IF(Data!A25&lt;&gt;"",F25-Data!C25,"")</f>
      </c>
      <c r="H25" s="30">
        <f>IF(Data!A25&lt;&gt;"",G25^2,"")</f>
      </c>
    </row>
    <row r="26" spans="1:8" ht="12.75">
      <c r="A26" s="26">
        <f>IF(Data!A26&lt;&gt;"",Data!A26,"")</f>
      </c>
      <c r="B26" s="27">
        <f>IF(Data!B26&lt;&gt;"",Data!B26,"")</f>
      </c>
      <c r="C26" s="28">
        <f>IF(Data!C26&lt;&gt;"",Data!C26,"")</f>
      </c>
      <c r="D26" s="14">
        <f t="shared" si="0"/>
      </c>
      <c r="E26" s="14">
        <f t="shared" si="2"/>
      </c>
      <c r="F26" s="14">
        <f t="shared" si="1"/>
      </c>
      <c r="G26" s="29">
        <f>IF(Data!A26&lt;&gt;"",F26-Data!C26,"")</f>
      </c>
      <c r="H26" s="30">
        <f>IF(Data!A26&lt;&gt;"",G26^2,"")</f>
      </c>
    </row>
    <row r="27" spans="1:8" ht="12.75">
      <c r="A27" s="26">
        <f>IF(Data!A27&lt;&gt;"",Data!A27,"")</f>
      </c>
      <c r="B27" s="27">
        <f>IF(Data!B27&lt;&gt;"",Data!B27,"")</f>
      </c>
      <c r="C27" s="28">
        <f>IF(Data!C27&lt;&gt;"",Data!C27,"")</f>
      </c>
      <c r="D27" s="14">
        <f t="shared" si="0"/>
      </c>
      <c r="E27" s="14">
        <f t="shared" si="2"/>
      </c>
      <c r="F27" s="14">
        <f t="shared" si="1"/>
      </c>
      <c r="G27" s="29">
        <f>IF(Data!A27&lt;&gt;"",F27-Data!C27,"")</f>
      </c>
      <c r="H27" s="30">
        <f>IF(Data!A27&lt;&gt;"",G27^2,"")</f>
      </c>
    </row>
    <row r="28" spans="1:8" ht="12.75">
      <c r="A28" s="26">
        <f>IF(Data!A28&lt;&gt;"",Data!A28,"")</f>
      </c>
      <c r="B28" s="27">
        <f>IF(Data!B28&lt;&gt;"",Data!B28,"")</f>
      </c>
      <c r="C28" s="28">
        <f>IF(Data!C28&lt;&gt;"",Data!C28,"")</f>
      </c>
      <c r="D28" s="14">
        <f t="shared" si="0"/>
      </c>
      <c r="E28" s="14">
        <f t="shared" si="2"/>
      </c>
      <c r="F28" s="14">
        <f t="shared" si="1"/>
      </c>
      <c r="G28" s="29">
        <f>IF(Data!A28&lt;&gt;"",F28-Data!C28,"")</f>
      </c>
      <c r="H28" s="30">
        <f>IF(Data!A28&lt;&gt;"",G28^2,"")</f>
      </c>
    </row>
    <row r="29" spans="1:8" ht="12.75">
      <c r="A29" s="26">
        <f>IF(Data!A29&lt;&gt;"",Data!A29,"")</f>
      </c>
      <c r="B29" s="27">
        <f>IF(Data!B29&lt;&gt;"",Data!B29,"")</f>
      </c>
      <c r="C29" s="28">
        <f>IF(Data!C29&lt;&gt;"",Data!C29,"")</f>
      </c>
      <c r="D29" s="14">
        <f t="shared" si="0"/>
      </c>
      <c r="E29" s="14">
        <f t="shared" si="2"/>
      </c>
      <c r="F29" s="14">
        <f t="shared" si="1"/>
      </c>
      <c r="G29" s="29">
        <f>IF(Data!A29&lt;&gt;"",F29-Data!C29,"")</f>
      </c>
      <c r="H29" s="30">
        <f>IF(Data!A29&lt;&gt;"",G29^2,"")</f>
      </c>
    </row>
    <row r="30" spans="1:8" ht="12.75">
      <c r="A30" s="26">
        <f>IF(Data!A30&lt;&gt;"",Data!A30,"")</f>
      </c>
      <c r="B30" s="27">
        <f>IF(Data!B30&lt;&gt;"",Data!B30,"")</f>
      </c>
      <c r="C30" s="28">
        <f>IF(Data!C30&lt;&gt;"",Data!C30,"")</f>
      </c>
      <c r="D30" s="14">
        <f t="shared" si="0"/>
      </c>
      <c r="E30" s="14">
        <f t="shared" si="2"/>
      </c>
      <c r="F30" s="14">
        <f t="shared" si="1"/>
      </c>
      <c r="G30" s="29">
        <f>IF(Data!A30&lt;&gt;"",F30-Data!C30,"")</f>
      </c>
      <c r="H30" s="30">
        <f>IF(Data!A30&lt;&gt;"",G30^2,"")</f>
      </c>
    </row>
    <row r="31" spans="1:8" ht="12.75">
      <c r="A31" s="26">
        <f>IF(Data!A31&lt;&gt;"",Data!A31,"")</f>
      </c>
      <c r="B31" s="27">
        <f>IF(Data!B31&lt;&gt;"",Data!B31,"")</f>
      </c>
      <c r="C31" s="28">
        <f>IF(Data!C31&lt;&gt;"",Data!C31,"")</f>
      </c>
      <c r="D31" s="14">
        <f t="shared" si="0"/>
      </c>
      <c r="E31" s="14">
        <f t="shared" si="2"/>
      </c>
      <c r="F31" s="14">
        <f t="shared" si="1"/>
      </c>
      <c r="G31" s="29">
        <f>IF(Data!A31&lt;&gt;"",F31-Data!C31,"")</f>
      </c>
      <c r="H31" s="30">
        <f>IF(Data!A31&lt;&gt;"",G31^2,"")</f>
      </c>
    </row>
    <row r="32" spans="1:8" ht="12.75">
      <c r="A32" s="26">
        <f>IF(Data!A32&lt;&gt;"",Data!A32,"")</f>
      </c>
      <c r="B32" s="27">
        <f>IF(Data!B32&lt;&gt;"",Data!B32,"")</f>
      </c>
      <c r="C32" s="28">
        <f>IF(Data!C32&lt;&gt;"",Data!C32,"")</f>
      </c>
      <c r="D32" s="14">
        <f t="shared" si="0"/>
      </c>
      <c r="E32" s="14">
        <f t="shared" si="2"/>
      </c>
      <c r="F32" s="14">
        <f t="shared" si="1"/>
      </c>
      <c r="G32" s="29">
        <f>IF(Data!A32&lt;&gt;"",F32-Data!C32,"")</f>
      </c>
      <c r="H32" s="30">
        <f>IF(Data!A32&lt;&gt;"",G32^2,"")</f>
      </c>
    </row>
    <row r="33" spans="1:8" ht="12.75">
      <c r="A33" s="26">
        <f>IF(Data!A33&lt;&gt;"",Data!A33,"")</f>
      </c>
      <c r="B33" s="27">
        <f>IF(Data!B33&lt;&gt;"",Data!B33,"")</f>
      </c>
      <c r="C33" s="28">
        <f>IF(Data!C33&lt;&gt;"",Data!C33,"")</f>
      </c>
      <c r="D33" s="14">
        <f t="shared" si="0"/>
      </c>
      <c r="E33" s="14">
        <f t="shared" si="2"/>
      </c>
      <c r="F33" s="14">
        <f t="shared" si="1"/>
      </c>
      <c r="G33" s="29">
        <f>IF(Data!A33&lt;&gt;"",F33-Data!C33,"")</f>
      </c>
      <c r="H33" s="30">
        <f>IF(Data!A33&lt;&gt;"",G33^2,"")</f>
      </c>
    </row>
    <row r="34" spans="1:8" ht="12.75">
      <c r="A34" s="26">
        <f>IF(Data!A34&lt;&gt;"",Data!A34,"")</f>
      </c>
      <c r="B34" s="27">
        <f>IF(Data!B34&lt;&gt;"",Data!B34,"")</f>
      </c>
      <c r="C34" s="28">
        <f>IF(Data!C34&lt;&gt;"",Data!C34,"")</f>
      </c>
      <c r="D34" s="14">
        <f t="shared" si="0"/>
      </c>
      <c r="E34" s="14">
        <f t="shared" si="2"/>
      </c>
      <c r="F34" s="14">
        <f t="shared" si="1"/>
      </c>
      <c r="G34" s="29">
        <f>IF(Data!A34&lt;&gt;"",F34-Data!C34,"")</f>
      </c>
      <c r="H34" s="30">
        <f>IF(Data!A34&lt;&gt;"",G34^2,"")</f>
      </c>
    </row>
    <row r="35" spans="1:8" ht="12.75">
      <c r="A35" s="26">
        <f>IF(Data!A35&lt;&gt;"",Data!A35,"")</f>
      </c>
      <c r="B35" s="27">
        <f>IF(Data!B35&lt;&gt;"",Data!B35,"")</f>
      </c>
      <c r="C35" s="28">
        <f>IF(Data!C35&lt;&gt;"",Data!C35,"")</f>
      </c>
      <c r="D35" s="14">
        <f t="shared" si="0"/>
      </c>
      <c r="E35" s="14">
        <f t="shared" si="2"/>
      </c>
      <c r="F35" s="14">
        <f t="shared" si="1"/>
      </c>
      <c r="G35" s="29">
        <f>IF(Data!A35&lt;&gt;"",F35-Data!C35,"")</f>
      </c>
      <c r="H35" s="30">
        <f>IF(Data!A35&lt;&gt;"",G35^2,"")</f>
      </c>
    </row>
    <row r="36" spans="1:8" ht="12.75">
      <c r="A36" s="26">
        <f>IF(Data!A36&lt;&gt;"",Data!A36,"")</f>
      </c>
      <c r="B36" s="27">
        <f>IF(Data!B36&lt;&gt;"",Data!B36,"")</f>
      </c>
      <c r="C36" s="28">
        <f>IF(Data!C36&lt;&gt;"",Data!C36,"")</f>
      </c>
      <c r="D36" s="14">
        <f t="shared" si="0"/>
      </c>
      <c r="E36" s="14">
        <f t="shared" si="2"/>
      </c>
      <c r="F36" s="14">
        <f t="shared" si="1"/>
      </c>
      <c r="G36" s="29">
        <f>IF(Data!A36&lt;&gt;"",F36-Data!C36,"")</f>
      </c>
      <c r="H36" s="30">
        <f>IF(Data!A36&lt;&gt;"",G36^2,"")</f>
      </c>
    </row>
    <row r="37" spans="1:8" ht="12.75">
      <c r="A37" s="26">
        <f>IF(Data!A37&lt;&gt;"",Data!A37,"")</f>
      </c>
      <c r="B37" s="27">
        <f>IF(Data!B37&lt;&gt;"",Data!B37,"")</f>
      </c>
      <c r="C37" s="28">
        <f>IF(Data!C37&lt;&gt;"",Data!C37,"")</f>
      </c>
      <c r="D37" s="14">
        <f t="shared" si="0"/>
      </c>
      <c r="E37" s="14">
        <f t="shared" si="2"/>
      </c>
      <c r="F37" s="14">
        <f t="shared" si="1"/>
      </c>
      <c r="G37" s="29">
        <f>IF(Data!A37&lt;&gt;"",F37-Data!C37,"")</f>
      </c>
      <c r="H37" s="30">
        <f>IF(Data!A37&lt;&gt;"",G37^2,"")</f>
      </c>
    </row>
    <row r="38" spans="1:8" ht="12.75">
      <c r="A38" s="26">
        <f>IF(Data!A38&lt;&gt;"",Data!A38,"")</f>
      </c>
      <c r="B38" s="27">
        <f>IF(Data!B38&lt;&gt;"",Data!B38,"")</f>
      </c>
      <c r="C38" s="28">
        <f>IF(Data!C38&lt;&gt;"",Data!C38,"")</f>
      </c>
      <c r="D38" s="14">
        <f t="shared" si="0"/>
      </c>
      <c r="E38" s="14">
        <f t="shared" si="2"/>
      </c>
      <c r="F38" s="14">
        <f t="shared" si="1"/>
      </c>
      <c r="G38" s="29">
        <f>IF(Data!A38&lt;&gt;"",F38-Data!C38,"")</f>
      </c>
      <c r="H38" s="30">
        <f>IF(Data!A38&lt;&gt;"",G38^2,"")</f>
      </c>
    </row>
    <row r="39" spans="1:8" ht="12.75">
      <c r="A39" s="26">
        <f>IF(Data!A39&lt;&gt;"",Data!A39,"")</f>
      </c>
      <c r="B39" s="27">
        <f>IF(Data!B39&lt;&gt;"",Data!B39,"")</f>
      </c>
      <c r="C39" s="28">
        <f>IF(Data!C39&lt;&gt;"",Data!C39,"")</f>
      </c>
      <c r="D39" s="14">
        <f aca="true" t="shared" si="3" ref="D39:D70">IF(A39&lt;&gt;"",$D$3,"")</f>
      </c>
      <c r="E39" s="14">
        <f t="shared" si="2"/>
      </c>
      <c r="F39" s="14">
        <f aca="true" t="shared" si="4" ref="F39:F70">IF(A39&lt;&gt;"",SUM(D39:E39),"")</f>
      </c>
      <c r="G39" s="29">
        <f>IF(Data!A39&lt;&gt;"",F39-Data!C39,"")</f>
      </c>
      <c r="H39" s="30">
        <f>IF(Data!A39&lt;&gt;"",G39^2,"")</f>
      </c>
    </row>
    <row r="40" spans="1:8" ht="12.75">
      <c r="A40" s="26">
        <f>IF(Data!A40&lt;&gt;"",Data!A40,"")</f>
      </c>
      <c r="B40" s="27">
        <f>IF(Data!B40&lt;&gt;"",Data!B40,"")</f>
      </c>
      <c r="C40" s="28">
        <f>IF(Data!C40&lt;&gt;"",Data!C40,"")</f>
      </c>
      <c r="D40" s="14">
        <f t="shared" si="3"/>
      </c>
      <c r="E40" s="14">
        <f t="shared" si="2"/>
      </c>
      <c r="F40" s="14">
        <f t="shared" si="4"/>
      </c>
      <c r="G40" s="29">
        <f>IF(Data!A40&lt;&gt;"",F40-Data!C40,"")</f>
      </c>
      <c r="H40" s="30">
        <f>IF(Data!A40&lt;&gt;"",G40^2,"")</f>
      </c>
    </row>
    <row r="41" spans="1:8" ht="12.75">
      <c r="A41" s="26">
        <f>IF(Data!A41&lt;&gt;"",Data!A41,"")</f>
      </c>
      <c r="B41" s="27">
        <f>IF(Data!B41&lt;&gt;"",Data!B41,"")</f>
      </c>
      <c r="C41" s="28">
        <f>IF(Data!C41&lt;&gt;"",Data!C41,"")</f>
      </c>
      <c r="D41" s="14">
        <f t="shared" si="3"/>
      </c>
      <c r="E41" s="14">
        <f t="shared" si="2"/>
      </c>
      <c r="F41" s="14">
        <f t="shared" si="4"/>
      </c>
      <c r="G41" s="29">
        <f>IF(Data!A41&lt;&gt;"",F41-Data!C41,"")</f>
      </c>
      <c r="H41" s="30">
        <f>IF(Data!A41&lt;&gt;"",G41^2,"")</f>
      </c>
    </row>
    <row r="42" spans="1:8" ht="12.75">
      <c r="A42" s="26">
        <f>IF(Data!A42&lt;&gt;"",Data!A42,"")</f>
      </c>
      <c r="B42" s="27">
        <f>IF(Data!B42&lt;&gt;"",Data!B42,"")</f>
      </c>
      <c r="C42" s="28">
        <f>IF(Data!C42&lt;&gt;"",Data!C42,"")</f>
      </c>
      <c r="D42" s="14">
        <f t="shared" si="3"/>
      </c>
      <c r="E42" s="14">
        <f t="shared" si="2"/>
      </c>
      <c r="F42" s="14">
        <f t="shared" si="4"/>
      </c>
      <c r="G42" s="29">
        <f>IF(Data!A42&lt;&gt;"",F42-Data!C42,"")</f>
      </c>
      <c r="H42" s="30">
        <f>IF(Data!A42&lt;&gt;"",G42^2,"")</f>
      </c>
    </row>
    <row r="43" spans="1:8" ht="12.75">
      <c r="A43" s="26">
        <f>IF(Data!A43&lt;&gt;"",Data!A43,"")</f>
      </c>
      <c r="B43" s="27">
        <f>IF(Data!B43&lt;&gt;"",Data!B43,"")</f>
      </c>
      <c r="C43" s="28">
        <f>IF(Data!C43&lt;&gt;"",Data!C43,"")</f>
      </c>
      <c r="D43" s="14">
        <f t="shared" si="3"/>
      </c>
      <c r="E43" s="14">
        <f t="shared" si="2"/>
      </c>
      <c r="F43" s="14">
        <f t="shared" si="4"/>
      </c>
      <c r="G43" s="29">
        <f>IF(Data!A43&lt;&gt;"",F43-Data!C43,"")</f>
      </c>
      <c r="H43" s="30">
        <f>IF(Data!A43&lt;&gt;"",G43^2,"")</f>
      </c>
    </row>
    <row r="44" spans="1:8" ht="12.75">
      <c r="A44" s="26">
        <f>IF(Data!A44&lt;&gt;"",Data!A44,"")</f>
      </c>
      <c r="B44" s="27">
        <f>IF(Data!B44&lt;&gt;"",Data!B44,"")</f>
      </c>
      <c r="C44" s="28">
        <f>IF(Data!C44&lt;&gt;"",Data!C44,"")</f>
      </c>
      <c r="D44" s="14">
        <f t="shared" si="3"/>
      </c>
      <c r="E44" s="14">
        <f t="shared" si="2"/>
      </c>
      <c r="F44" s="14">
        <f t="shared" si="4"/>
      </c>
      <c r="G44" s="29">
        <f>IF(Data!A44&lt;&gt;"",F44-Data!C44,"")</f>
      </c>
      <c r="H44" s="30">
        <f>IF(Data!A44&lt;&gt;"",G44^2,"")</f>
      </c>
    </row>
    <row r="45" spans="1:8" ht="12.75">
      <c r="A45" s="26">
        <f>IF(Data!A45&lt;&gt;"",Data!A45,"")</f>
      </c>
      <c r="B45" s="27">
        <f>IF(Data!B45&lt;&gt;"",Data!B45,"")</f>
      </c>
      <c r="C45" s="28">
        <f>IF(Data!C45&lt;&gt;"",Data!C45,"")</f>
      </c>
      <c r="D45" s="14">
        <f t="shared" si="3"/>
      </c>
      <c r="E45" s="14">
        <f t="shared" si="2"/>
      </c>
      <c r="F45" s="14">
        <f t="shared" si="4"/>
      </c>
      <c r="G45" s="29">
        <f>IF(Data!A45&lt;&gt;"",F45-Data!C45,"")</f>
      </c>
      <c r="H45" s="30">
        <f>IF(Data!A45&lt;&gt;"",G45^2,"")</f>
      </c>
    </row>
    <row r="46" spans="1:8" ht="12.75">
      <c r="A46" s="26">
        <f>IF(Data!A46&lt;&gt;"",Data!A46,"")</f>
      </c>
      <c r="B46" s="27">
        <f>IF(Data!B46&lt;&gt;"",Data!B46,"")</f>
      </c>
      <c r="C46" s="28">
        <f>IF(Data!C46&lt;&gt;"",Data!C46,"")</f>
      </c>
      <c r="D46" s="14">
        <f t="shared" si="3"/>
      </c>
      <c r="E46" s="14">
        <f t="shared" si="2"/>
      </c>
      <c r="F46" s="14">
        <f t="shared" si="4"/>
      </c>
      <c r="G46" s="29">
        <f>IF(Data!A46&lt;&gt;"",F46-Data!C46,"")</f>
      </c>
      <c r="H46" s="30">
        <f>IF(Data!A46&lt;&gt;"",G46^2,"")</f>
      </c>
    </row>
    <row r="47" spans="1:8" ht="12.75">
      <c r="A47" s="26">
        <f>IF(Data!A47&lt;&gt;"",Data!A47,"")</f>
      </c>
      <c r="B47" s="27">
        <f>IF(Data!B47&lt;&gt;"",Data!B47,"")</f>
      </c>
      <c r="C47" s="28">
        <f>IF(Data!C47&lt;&gt;"",Data!C47,"")</f>
      </c>
      <c r="D47" s="14">
        <f t="shared" si="3"/>
      </c>
      <c r="E47" s="14">
        <f t="shared" si="2"/>
      </c>
      <c r="F47" s="14">
        <f t="shared" si="4"/>
      </c>
      <c r="G47" s="29">
        <f>IF(Data!A47&lt;&gt;"",F47-Data!C47,"")</f>
      </c>
      <c r="H47" s="30">
        <f>IF(Data!A47&lt;&gt;"",G47^2,"")</f>
      </c>
    </row>
    <row r="48" spans="1:8" ht="12.75">
      <c r="A48" s="26">
        <f>IF(Data!A48&lt;&gt;"",Data!A48,"")</f>
      </c>
      <c r="B48" s="27">
        <f>IF(Data!B48&lt;&gt;"",Data!B48,"")</f>
      </c>
      <c r="C48" s="28">
        <f>IF(Data!C48&lt;&gt;"",Data!C48,"")</f>
      </c>
      <c r="D48" s="14">
        <f t="shared" si="3"/>
      </c>
      <c r="E48" s="14">
        <f t="shared" si="2"/>
      </c>
      <c r="F48" s="14">
        <f t="shared" si="4"/>
      </c>
      <c r="G48" s="29">
        <f>IF(Data!A48&lt;&gt;"",F48-Data!C48,"")</f>
      </c>
      <c r="H48" s="30">
        <f>IF(Data!A48&lt;&gt;"",G48^2,"")</f>
      </c>
    </row>
    <row r="49" spans="1:8" ht="12.75">
      <c r="A49" s="26">
        <f>IF(Data!A49&lt;&gt;"",Data!A49,"")</f>
      </c>
      <c r="B49" s="27">
        <f>IF(Data!B49&lt;&gt;"",Data!B49,"")</f>
      </c>
      <c r="C49" s="28">
        <f>IF(Data!C49&lt;&gt;"",Data!C49,"")</f>
      </c>
      <c r="D49" s="14">
        <f t="shared" si="3"/>
      </c>
      <c r="E49" s="14">
        <f t="shared" si="2"/>
      </c>
      <c r="F49" s="14">
        <f t="shared" si="4"/>
      </c>
      <c r="G49" s="29">
        <f>IF(Data!A49&lt;&gt;"",F49-Data!C49,"")</f>
      </c>
      <c r="H49" s="30">
        <f>IF(Data!A49&lt;&gt;"",G49^2,"")</f>
      </c>
    </row>
    <row r="50" spans="1:8" ht="12.75">
      <c r="A50" s="26">
        <f>IF(Data!A50&lt;&gt;"",Data!A50,"")</f>
      </c>
      <c r="B50" s="27">
        <f>IF(Data!B50&lt;&gt;"",Data!B50,"")</f>
      </c>
      <c r="C50" s="28">
        <f>IF(Data!C50&lt;&gt;"",Data!C50,"")</f>
      </c>
      <c r="D50" s="14">
        <f t="shared" si="3"/>
      </c>
      <c r="E50" s="14">
        <f t="shared" si="2"/>
      </c>
      <c r="F50" s="14">
        <f t="shared" si="4"/>
      </c>
      <c r="G50" s="29">
        <f>IF(Data!A50&lt;&gt;"",F50-Data!C50,"")</f>
      </c>
      <c r="H50" s="30">
        <f>IF(Data!A50&lt;&gt;"",G50^2,"")</f>
      </c>
    </row>
    <row r="51" spans="1:8" ht="12.75">
      <c r="A51" s="26">
        <f>IF(Data!A51&lt;&gt;"",Data!A51,"")</f>
      </c>
      <c r="B51" s="27">
        <f>IF(Data!B51&lt;&gt;"",Data!B51,"")</f>
      </c>
      <c r="C51" s="28">
        <f>IF(Data!C51&lt;&gt;"",Data!C51,"")</f>
      </c>
      <c r="D51" s="14">
        <f t="shared" si="3"/>
      </c>
      <c r="E51" s="14">
        <f t="shared" si="2"/>
      </c>
      <c r="F51" s="14">
        <f t="shared" si="4"/>
      </c>
      <c r="G51" s="29">
        <f>IF(Data!A51&lt;&gt;"",F51-Data!C51,"")</f>
      </c>
      <c r="H51" s="30">
        <f>IF(Data!A51&lt;&gt;"",G51^2,"")</f>
      </c>
    </row>
    <row r="52" spans="1:8" ht="12.75">
      <c r="A52" s="26">
        <f>IF(Data!A52&lt;&gt;"",Data!A52,"")</f>
      </c>
      <c r="B52" s="27">
        <f>IF(Data!B52&lt;&gt;"",Data!B52,"")</f>
      </c>
      <c r="C52" s="28">
        <f>IF(Data!C52&lt;&gt;"",Data!C52,"")</f>
      </c>
      <c r="D52" s="14">
        <f t="shared" si="3"/>
      </c>
      <c r="E52" s="14">
        <f t="shared" si="2"/>
      </c>
      <c r="F52" s="14">
        <f t="shared" si="4"/>
      </c>
      <c r="G52" s="29">
        <f>IF(Data!A52&lt;&gt;"",F52-Data!C52,"")</f>
      </c>
      <c r="H52" s="30">
        <f>IF(Data!A52&lt;&gt;"",G52^2,"")</f>
      </c>
    </row>
    <row r="53" spans="1:8" ht="12.75">
      <c r="A53" s="26">
        <f>IF(Data!A53&lt;&gt;"",Data!A53,"")</f>
      </c>
      <c r="B53" s="27">
        <f>IF(Data!B53&lt;&gt;"",Data!B53,"")</f>
      </c>
      <c r="C53" s="28">
        <f>IF(Data!C53&lt;&gt;"",Data!C53,"")</f>
      </c>
      <c r="D53" s="14">
        <f t="shared" si="3"/>
      </c>
      <c r="E53" s="14">
        <f t="shared" si="2"/>
      </c>
      <c r="F53" s="14">
        <f t="shared" si="4"/>
      </c>
      <c r="G53" s="29">
        <f>IF(Data!A53&lt;&gt;"",F53-Data!C53,"")</f>
      </c>
      <c r="H53" s="30">
        <f>IF(Data!A53&lt;&gt;"",G53^2,"")</f>
      </c>
    </row>
    <row r="54" spans="1:8" ht="12.75">
      <c r="A54" s="26">
        <f>IF(Data!A54&lt;&gt;"",Data!A54,"")</f>
      </c>
      <c r="B54" s="27">
        <f>IF(Data!B54&lt;&gt;"",Data!B54,"")</f>
      </c>
      <c r="C54" s="28">
        <f>IF(Data!C54&lt;&gt;"",Data!C54,"")</f>
      </c>
      <c r="D54" s="14">
        <f t="shared" si="3"/>
      </c>
      <c r="E54" s="14">
        <f t="shared" si="2"/>
      </c>
      <c r="F54" s="14">
        <f t="shared" si="4"/>
      </c>
      <c r="G54" s="29">
        <f>IF(Data!A54&lt;&gt;"",F54-Data!C54,"")</f>
      </c>
      <c r="H54" s="30">
        <f>IF(Data!A54&lt;&gt;"",G54^2,"")</f>
      </c>
    </row>
    <row r="55" spans="1:8" ht="12.75">
      <c r="A55" s="26">
        <f>IF(Data!A55&lt;&gt;"",Data!A55,"")</f>
      </c>
      <c r="B55" s="27">
        <f>IF(Data!B55&lt;&gt;"",Data!B55,"")</f>
      </c>
      <c r="C55" s="28">
        <f>IF(Data!C55&lt;&gt;"",Data!C55,"")</f>
      </c>
      <c r="D55" s="14">
        <f t="shared" si="3"/>
      </c>
      <c r="E55" s="14">
        <f t="shared" si="2"/>
      </c>
      <c r="F55" s="14">
        <f t="shared" si="4"/>
      </c>
      <c r="G55" s="29">
        <f>IF(Data!A55&lt;&gt;"",F55-Data!C55,"")</f>
      </c>
      <c r="H55" s="30">
        <f>IF(Data!A55&lt;&gt;"",G55^2,"")</f>
      </c>
    </row>
    <row r="56" spans="1:8" ht="12.75">
      <c r="A56" s="26">
        <f>IF(Data!A56&lt;&gt;"",Data!A56,"")</f>
      </c>
      <c r="B56" s="27">
        <f>IF(Data!B56&lt;&gt;"",Data!B56,"")</f>
      </c>
      <c r="C56" s="28">
        <f>IF(Data!C56&lt;&gt;"",Data!C56,"")</f>
      </c>
      <c r="D56" s="14">
        <f t="shared" si="3"/>
      </c>
      <c r="E56" s="14">
        <f t="shared" si="2"/>
      </c>
      <c r="F56" s="14">
        <f t="shared" si="4"/>
      </c>
      <c r="G56" s="29">
        <f>IF(Data!A56&lt;&gt;"",F56-Data!C56,"")</f>
      </c>
      <c r="H56" s="30">
        <f>IF(Data!A56&lt;&gt;"",G56^2,"")</f>
      </c>
    </row>
    <row r="57" spans="1:8" ht="12.75">
      <c r="A57" s="26">
        <f>IF(Data!A57&lt;&gt;"",Data!A57,"")</f>
      </c>
      <c r="B57" s="27">
        <f>IF(Data!B57&lt;&gt;"",Data!B57,"")</f>
      </c>
      <c r="C57" s="28">
        <f>IF(Data!C57&lt;&gt;"",Data!C57,"")</f>
      </c>
      <c r="D57" s="14">
        <f t="shared" si="3"/>
      </c>
      <c r="E57" s="14">
        <f t="shared" si="2"/>
      </c>
      <c r="F57" s="14">
        <f t="shared" si="4"/>
      </c>
      <c r="G57" s="29">
        <f>IF(Data!A57&lt;&gt;"",F57-Data!C57,"")</f>
      </c>
      <c r="H57" s="30">
        <f>IF(Data!A57&lt;&gt;"",G57^2,"")</f>
      </c>
    </row>
    <row r="58" spans="1:8" ht="12.75">
      <c r="A58" s="26">
        <f>IF(Data!A58&lt;&gt;"",Data!A58,"")</f>
      </c>
      <c r="B58" s="27">
        <f>IF(Data!B58&lt;&gt;"",Data!B58,"")</f>
      </c>
      <c r="C58" s="28">
        <f>IF(Data!C58&lt;&gt;"",Data!C58,"")</f>
      </c>
      <c r="D58" s="14">
        <f t="shared" si="3"/>
      </c>
      <c r="E58" s="14">
        <f t="shared" si="2"/>
      </c>
      <c r="F58" s="14">
        <f t="shared" si="4"/>
      </c>
      <c r="G58" s="29">
        <f>IF(Data!A58&lt;&gt;"",F58-Data!C58,"")</f>
      </c>
      <c r="H58" s="30">
        <f>IF(Data!A58&lt;&gt;"",G58^2,"")</f>
      </c>
    </row>
    <row r="59" spans="1:8" ht="12.75">
      <c r="A59" s="26">
        <f>IF(Data!A59&lt;&gt;"",Data!A59,"")</f>
      </c>
      <c r="B59" s="27">
        <f>IF(Data!B59&lt;&gt;"",Data!B59,"")</f>
      </c>
      <c r="C59" s="28">
        <f>IF(Data!C59&lt;&gt;"",Data!C59,"")</f>
      </c>
      <c r="D59" s="14">
        <f t="shared" si="3"/>
      </c>
      <c r="E59" s="14">
        <f t="shared" si="2"/>
      </c>
      <c r="F59" s="14">
        <f t="shared" si="4"/>
      </c>
      <c r="G59" s="29">
        <f>IF(Data!A59&lt;&gt;"",F59-Data!C59,"")</f>
      </c>
      <c r="H59" s="30">
        <f>IF(Data!A59&lt;&gt;"",G59^2,"")</f>
      </c>
    </row>
    <row r="60" spans="1:8" ht="12.75">
      <c r="A60" s="26">
        <f>IF(Data!A60&lt;&gt;"",Data!A60,"")</f>
      </c>
      <c r="B60" s="27">
        <f>IF(Data!B60&lt;&gt;"",Data!B60,"")</f>
      </c>
      <c r="C60" s="28">
        <f>IF(Data!C60&lt;&gt;"",Data!C60,"")</f>
      </c>
      <c r="D60" s="14">
        <f t="shared" si="3"/>
      </c>
      <c r="E60" s="14">
        <f t="shared" si="2"/>
      </c>
      <c r="F60" s="14">
        <f t="shared" si="4"/>
      </c>
      <c r="G60" s="29">
        <f>IF(Data!A60&lt;&gt;"",F60-Data!C60,"")</f>
      </c>
      <c r="H60" s="30">
        <f>IF(Data!A60&lt;&gt;"",G60^2,"")</f>
      </c>
    </row>
    <row r="61" spans="1:8" ht="12.75">
      <c r="A61" s="26">
        <f>IF(Data!A61&lt;&gt;"",Data!A61,"")</f>
      </c>
      <c r="B61" s="27">
        <f>IF(Data!B61&lt;&gt;"",Data!B61,"")</f>
      </c>
      <c r="C61" s="28">
        <f>IF(Data!C61&lt;&gt;"",Data!C61,"")</f>
      </c>
      <c r="D61" s="14">
        <f t="shared" si="3"/>
      </c>
      <c r="E61" s="14">
        <f t="shared" si="2"/>
      </c>
      <c r="F61" s="14">
        <f t="shared" si="4"/>
      </c>
      <c r="G61" s="29">
        <f>IF(Data!A61&lt;&gt;"",F61-Data!C61,"")</f>
      </c>
      <c r="H61" s="30">
        <f>IF(Data!A61&lt;&gt;"",G61^2,"")</f>
      </c>
    </row>
    <row r="62" spans="1:8" ht="12.75">
      <c r="A62" s="26">
        <f>IF(Data!A62&lt;&gt;"",Data!A62,"")</f>
      </c>
      <c r="B62" s="27">
        <f>IF(Data!B62&lt;&gt;"",Data!B62,"")</f>
      </c>
      <c r="C62" s="28">
        <f>IF(Data!C62&lt;&gt;"",Data!C62,"")</f>
      </c>
      <c r="D62" s="14">
        <f t="shared" si="3"/>
      </c>
      <c r="E62" s="14">
        <f t="shared" si="2"/>
      </c>
      <c r="F62" s="14">
        <f t="shared" si="4"/>
      </c>
      <c r="G62" s="29">
        <f>IF(Data!A62&lt;&gt;"",F62-Data!C62,"")</f>
      </c>
      <c r="H62" s="30">
        <f>IF(Data!A62&lt;&gt;"",G62^2,"")</f>
      </c>
    </row>
    <row r="63" spans="1:8" ht="12.75">
      <c r="A63" s="26">
        <f>IF(Data!A63&lt;&gt;"",Data!A63,"")</f>
      </c>
      <c r="B63" s="27">
        <f>IF(Data!B63&lt;&gt;"",Data!B63,"")</f>
      </c>
      <c r="C63" s="28">
        <f>IF(Data!C63&lt;&gt;"",Data!C63,"")</f>
      </c>
      <c r="D63" s="14">
        <f t="shared" si="3"/>
      </c>
      <c r="E63" s="14">
        <f t="shared" si="2"/>
      </c>
      <c r="F63" s="14">
        <f t="shared" si="4"/>
      </c>
      <c r="G63" s="29">
        <f>IF(Data!A63&lt;&gt;"",F63-Data!C63,"")</f>
      </c>
      <c r="H63" s="30">
        <f>IF(Data!A63&lt;&gt;"",G63^2,"")</f>
      </c>
    </row>
    <row r="64" spans="1:8" ht="12.75">
      <c r="A64" s="26">
        <f>IF(Data!A64&lt;&gt;"",Data!A64,"")</f>
      </c>
      <c r="B64" s="27">
        <f>IF(Data!B64&lt;&gt;"",Data!B64,"")</f>
      </c>
      <c r="C64" s="28">
        <f>IF(Data!C64&lt;&gt;"",Data!C64,"")</f>
      </c>
      <c r="D64" s="14">
        <f t="shared" si="3"/>
      </c>
      <c r="E64" s="14">
        <f t="shared" si="2"/>
      </c>
      <c r="F64" s="14">
        <f t="shared" si="4"/>
      </c>
      <c r="G64" s="29">
        <f>IF(Data!A64&lt;&gt;"",F64-Data!C64,"")</f>
      </c>
      <c r="H64" s="30">
        <f>IF(Data!A64&lt;&gt;"",G64^2,"")</f>
      </c>
    </row>
    <row r="65" spans="1:8" ht="12.75">
      <c r="A65" s="26">
        <f>IF(Data!A65&lt;&gt;"",Data!A65,"")</f>
      </c>
      <c r="B65" s="27">
        <f>IF(Data!B65&lt;&gt;"",Data!B65,"")</f>
      </c>
      <c r="C65" s="28">
        <f>IF(Data!C65&lt;&gt;"",Data!C65,"")</f>
      </c>
      <c r="D65" s="14">
        <f t="shared" si="3"/>
      </c>
      <c r="E65" s="14">
        <f t="shared" si="2"/>
      </c>
      <c r="F65" s="14">
        <f t="shared" si="4"/>
      </c>
      <c r="G65" s="29">
        <f>IF(Data!A65&lt;&gt;"",F65-Data!C65,"")</f>
      </c>
      <c r="H65" s="30">
        <f>IF(Data!A65&lt;&gt;"",G65^2,"")</f>
      </c>
    </row>
    <row r="66" spans="1:8" ht="12.75">
      <c r="A66" s="26">
        <f>IF(Data!A66&lt;&gt;"",Data!A66,"")</f>
      </c>
      <c r="B66" s="27">
        <f>IF(Data!B66&lt;&gt;"",Data!B66,"")</f>
      </c>
      <c r="C66" s="28">
        <f>IF(Data!C66&lt;&gt;"",Data!C66,"")</f>
      </c>
      <c r="D66" s="14">
        <f t="shared" si="3"/>
      </c>
      <c r="E66" s="14">
        <f t="shared" si="2"/>
      </c>
      <c r="F66" s="14">
        <f t="shared" si="4"/>
      </c>
      <c r="G66" s="29">
        <f>IF(Data!A66&lt;&gt;"",F66-Data!C66,"")</f>
      </c>
      <c r="H66" s="30">
        <f>IF(Data!A66&lt;&gt;"",G66^2,"")</f>
      </c>
    </row>
    <row r="67" spans="1:8" ht="12.75">
      <c r="A67" s="26">
        <f>IF(Data!A67&lt;&gt;"",Data!A67,"")</f>
      </c>
      <c r="B67" s="27">
        <f>IF(Data!B67&lt;&gt;"",Data!B67,"")</f>
      </c>
      <c r="C67" s="28">
        <f>IF(Data!C67&lt;&gt;"",Data!C67,"")</f>
      </c>
      <c r="D67" s="14">
        <f t="shared" si="3"/>
      </c>
      <c r="E67" s="14">
        <f t="shared" si="2"/>
      </c>
      <c r="F67" s="14">
        <f t="shared" si="4"/>
      </c>
      <c r="G67" s="29">
        <f>IF(Data!A67&lt;&gt;"",F67-Data!C67,"")</f>
      </c>
      <c r="H67" s="30">
        <f>IF(Data!A67&lt;&gt;"",G67^2,"")</f>
      </c>
    </row>
    <row r="68" spans="1:8" ht="12.75">
      <c r="A68" s="26">
        <f>IF(Data!A68&lt;&gt;"",Data!A68,"")</f>
      </c>
      <c r="B68" s="27">
        <f>IF(Data!B68&lt;&gt;"",Data!B68,"")</f>
      </c>
      <c r="C68" s="28">
        <f>IF(Data!C68&lt;&gt;"",Data!C68,"")</f>
      </c>
      <c r="D68" s="14">
        <f t="shared" si="3"/>
      </c>
      <c r="E68" s="14">
        <f t="shared" si="2"/>
      </c>
      <c r="F68" s="14">
        <f t="shared" si="4"/>
      </c>
      <c r="G68" s="29">
        <f>IF(Data!A68&lt;&gt;"",F68-Data!C68,"")</f>
      </c>
      <c r="H68" s="30">
        <f>IF(Data!A68&lt;&gt;"",G68^2,"")</f>
      </c>
    </row>
    <row r="69" spans="1:8" ht="12.75">
      <c r="A69" s="26">
        <f>IF(Data!A69&lt;&gt;"",Data!A69,"")</f>
      </c>
      <c r="B69" s="27">
        <f>IF(Data!B69&lt;&gt;"",Data!B69,"")</f>
      </c>
      <c r="C69" s="28">
        <f>IF(Data!C69&lt;&gt;"",Data!C69,"")</f>
      </c>
      <c r="D69" s="14">
        <f t="shared" si="3"/>
      </c>
      <c r="E69" s="14">
        <f t="shared" si="2"/>
      </c>
      <c r="F69" s="14">
        <f t="shared" si="4"/>
      </c>
      <c r="G69" s="29">
        <f>IF(Data!A69&lt;&gt;"",F69-Data!C69,"")</f>
      </c>
      <c r="H69" s="30">
        <f>IF(Data!A69&lt;&gt;"",G69^2,"")</f>
      </c>
    </row>
    <row r="70" spans="1:8" ht="12.75">
      <c r="A70" s="26">
        <f>IF(Data!A70&lt;&gt;"",Data!A70,"")</f>
      </c>
      <c r="B70" s="27">
        <f>IF(Data!B70&lt;&gt;"",Data!B70,"")</f>
      </c>
      <c r="C70" s="28">
        <f>IF(Data!C70&lt;&gt;"",Data!C70,"")</f>
      </c>
      <c r="D70" s="14">
        <f t="shared" si="3"/>
      </c>
      <c r="E70" s="14">
        <f t="shared" si="2"/>
      </c>
      <c r="F70" s="14">
        <f t="shared" si="4"/>
      </c>
      <c r="G70" s="29">
        <f>IF(Data!A70&lt;&gt;"",F70-Data!C70,"")</f>
      </c>
      <c r="H70" s="30">
        <f>IF(Data!A70&lt;&gt;"",G70^2,"")</f>
      </c>
    </row>
    <row r="71" spans="1:8" ht="12.75">
      <c r="A71" s="26">
        <f>IF(Data!A71&lt;&gt;"",Data!A71,"")</f>
      </c>
      <c r="B71" s="27">
        <f>IF(Data!B71&lt;&gt;"",Data!B71,"")</f>
      </c>
      <c r="C71" s="28">
        <f>IF(Data!C71&lt;&gt;"",Data!C71,"")</f>
      </c>
      <c r="D71" s="14">
        <f aca="true" t="shared" si="5" ref="D71:D107">IF(A71&lt;&gt;"",$D$3,"")</f>
      </c>
      <c r="E71" s="14">
        <f t="shared" si="2"/>
      </c>
      <c r="F71" s="14">
        <f aca="true" t="shared" si="6" ref="F71:F102">IF(A71&lt;&gt;"",SUM(D71:E71),"")</f>
      </c>
      <c r="G71" s="29">
        <f>IF(Data!A71&lt;&gt;"",F71-Data!C71,"")</f>
      </c>
      <c r="H71" s="30">
        <f>IF(Data!A71&lt;&gt;"",G71^2,"")</f>
      </c>
    </row>
    <row r="72" spans="1:8" ht="12.75">
      <c r="A72" s="26">
        <f>IF(Data!A72&lt;&gt;"",Data!A72,"")</f>
      </c>
      <c r="B72" s="27">
        <f>IF(Data!B72&lt;&gt;"",Data!B72,"")</f>
      </c>
      <c r="C72" s="28">
        <f>IF(Data!C72&lt;&gt;"",Data!C72,"")</f>
      </c>
      <c r="D72" s="14">
        <f t="shared" si="5"/>
      </c>
      <c r="E72" s="14">
        <f aca="true" t="shared" si="7" ref="E72:E107">IF(B72&lt;&gt;"",E$3*B72,"")</f>
      </c>
      <c r="F72" s="14">
        <f t="shared" si="6"/>
      </c>
      <c r="G72" s="29">
        <f>IF(Data!A72&lt;&gt;"",F72-Data!C72,"")</f>
      </c>
      <c r="H72" s="30">
        <f>IF(Data!A72&lt;&gt;"",G72^2,"")</f>
      </c>
    </row>
    <row r="73" spans="1:8" ht="12.75">
      <c r="A73" s="26">
        <f>IF(Data!A73&lt;&gt;"",Data!A73,"")</f>
      </c>
      <c r="B73" s="27">
        <f>IF(Data!B73&lt;&gt;"",Data!B73,"")</f>
      </c>
      <c r="C73" s="28">
        <f>IF(Data!C73&lt;&gt;"",Data!C73,"")</f>
      </c>
      <c r="D73" s="14">
        <f t="shared" si="5"/>
      </c>
      <c r="E73" s="14">
        <f t="shared" si="7"/>
      </c>
      <c r="F73" s="14">
        <f t="shared" si="6"/>
      </c>
      <c r="G73" s="29">
        <f>IF(Data!A73&lt;&gt;"",F73-Data!C73,"")</f>
      </c>
      <c r="H73" s="30">
        <f>IF(Data!A73&lt;&gt;"",G73^2,"")</f>
      </c>
    </row>
    <row r="74" spans="1:8" ht="12.75">
      <c r="A74" s="26">
        <f>IF(Data!A74&lt;&gt;"",Data!A74,"")</f>
      </c>
      <c r="B74" s="27">
        <f>IF(Data!B74&lt;&gt;"",Data!B74,"")</f>
      </c>
      <c r="C74" s="28">
        <f>IF(Data!C74&lt;&gt;"",Data!C74,"")</f>
      </c>
      <c r="D74" s="14">
        <f t="shared" si="5"/>
      </c>
      <c r="E74" s="14">
        <f t="shared" si="7"/>
      </c>
      <c r="F74" s="14">
        <f t="shared" si="6"/>
      </c>
      <c r="G74" s="29">
        <f>IF(Data!A74&lt;&gt;"",F74-Data!C74,"")</f>
      </c>
      <c r="H74" s="30">
        <f>IF(Data!A74&lt;&gt;"",G74^2,"")</f>
      </c>
    </row>
    <row r="75" spans="1:8" ht="12.75">
      <c r="A75" s="26">
        <f>IF(Data!A75&lt;&gt;"",Data!A75,"")</f>
      </c>
      <c r="B75" s="27">
        <f>IF(Data!B75&lt;&gt;"",Data!B75,"")</f>
      </c>
      <c r="C75" s="28">
        <f>IF(Data!C75&lt;&gt;"",Data!C75,"")</f>
      </c>
      <c r="D75" s="14">
        <f t="shared" si="5"/>
      </c>
      <c r="E75" s="14">
        <f t="shared" si="7"/>
      </c>
      <c r="F75" s="14">
        <f t="shared" si="6"/>
      </c>
      <c r="G75" s="29">
        <f>IF(Data!A75&lt;&gt;"",F75-Data!C75,"")</f>
      </c>
      <c r="H75" s="30">
        <f>IF(Data!A75&lt;&gt;"",G75^2,"")</f>
      </c>
    </row>
    <row r="76" spans="1:8" ht="12.75">
      <c r="A76" s="26">
        <f>IF(Data!A76&lt;&gt;"",Data!A76,"")</f>
      </c>
      <c r="B76" s="27">
        <f>IF(Data!B76&lt;&gt;"",Data!B76,"")</f>
      </c>
      <c r="C76" s="28">
        <f>IF(Data!C76&lt;&gt;"",Data!C76,"")</f>
      </c>
      <c r="D76" s="14">
        <f t="shared" si="5"/>
      </c>
      <c r="E76" s="14">
        <f t="shared" si="7"/>
      </c>
      <c r="F76" s="14">
        <f t="shared" si="6"/>
      </c>
      <c r="G76" s="29">
        <f>IF(Data!A76&lt;&gt;"",F76-Data!C76,"")</f>
      </c>
      <c r="H76" s="30">
        <f>IF(Data!A76&lt;&gt;"",G76^2,"")</f>
      </c>
    </row>
    <row r="77" spans="1:8" ht="12.75">
      <c r="A77" s="26">
        <f>IF(Data!A77&lt;&gt;"",Data!A77,"")</f>
      </c>
      <c r="B77" s="27">
        <f>IF(Data!B77&lt;&gt;"",Data!B77,"")</f>
      </c>
      <c r="C77" s="28">
        <f>IF(Data!C77&lt;&gt;"",Data!C77,"")</f>
      </c>
      <c r="D77" s="14">
        <f t="shared" si="5"/>
      </c>
      <c r="E77" s="14">
        <f t="shared" si="7"/>
      </c>
      <c r="F77" s="14">
        <f t="shared" si="6"/>
      </c>
      <c r="G77" s="29">
        <f>IF(Data!A77&lt;&gt;"",F77-Data!C77,"")</f>
      </c>
      <c r="H77" s="30">
        <f>IF(Data!A77&lt;&gt;"",G77^2,"")</f>
      </c>
    </row>
    <row r="78" spans="1:8" ht="12.75">
      <c r="A78" s="26">
        <f>IF(Data!A78&lt;&gt;"",Data!A78,"")</f>
      </c>
      <c r="B78" s="27">
        <f>IF(Data!B78&lt;&gt;"",Data!B78,"")</f>
      </c>
      <c r="C78" s="28">
        <f>IF(Data!C78&lt;&gt;"",Data!C78,"")</f>
      </c>
      <c r="D78" s="14">
        <f t="shared" si="5"/>
      </c>
      <c r="E78" s="14">
        <f t="shared" si="7"/>
      </c>
      <c r="F78" s="14">
        <f t="shared" si="6"/>
      </c>
      <c r="G78" s="29">
        <f>IF(Data!A78&lt;&gt;"",F78-Data!C78,"")</f>
      </c>
      <c r="H78" s="30">
        <f>IF(Data!A78&lt;&gt;"",G78^2,"")</f>
      </c>
    </row>
    <row r="79" spans="1:8" ht="12.75">
      <c r="A79" s="26">
        <f>IF(Data!A79&lt;&gt;"",Data!A79,"")</f>
      </c>
      <c r="B79" s="27">
        <f>IF(Data!B79&lt;&gt;"",Data!B79,"")</f>
      </c>
      <c r="C79" s="28">
        <f>IF(Data!C79&lt;&gt;"",Data!C79,"")</f>
      </c>
      <c r="D79" s="14">
        <f t="shared" si="5"/>
      </c>
      <c r="E79" s="14">
        <f t="shared" si="7"/>
      </c>
      <c r="F79" s="14">
        <f t="shared" si="6"/>
      </c>
      <c r="G79" s="29">
        <f>IF(Data!A79&lt;&gt;"",F79-Data!C79,"")</f>
      </c>
      <c r="H79" s="30">
        <f>IF(Data!A79&lt;&gt;"",G79^2,"")</f>
      </c>
    </row>
    <row r="80" spans="1:8" ht="12.75">
      <c r="A80" s="26">
        <f>IF(Data!A80&lt;&gt;"",Data!A80,"")</f>
      </c>
      <c r="B80" s="27">
        <f>IF(Data!B80&lt;&gt;"",Data!B80,"")</f>
      </c>
      <c r="C80" s="28">
        <f>IF(Data!C80&lt;&gt;"",Data!C80,"")</f>
      </c>
      <c r="D80" s="14">
        <f t="shared" si="5"/>
      </c>
      <c r="E80" s="14">
        <f t="shared" si="7"/>
      </c>
      <c r="F80" s="14">
        <f t="shared" si="6"/>
      </c>
      <c r="G80" s="29">
        <f>IF(Data!A80&lt;&gt;"",F80-Data!C80,"")</f>
      </c>
      <c r="H80" s="30">
        <f>IF(Data!A80&lt;&gt;"",G80^2,"")</f>
      </c>
    </row>
    <row r="81" spans="1:8" ht="12.75">
      <c r="A81" s="26">
        <f>IF(Data!A81&lt;&gt;"",Data!A81,"")</f>
      </c>
      <c r="B81" s="27">
        <f>IF(Data!B81&lt;&gt;"",Data!B81,"")</f>
      </c>
      <c r="C81" s="28">
        <f>IF(Data!C81&lt;&gt;"",Data!C81,"")</f>
      </c>
      <c r="D81" s="14">
        <f t="shared" si="5"/>
      </c>
      <c r="E81" s="14">
        <f t="shared" si="7"/>
      </c>
      <c r="F81" s="14">
        <f t="shared" si="6"/>
      </c>
      <c r="G81" s="29">
        <f>IF(Data!A81&lt;&gt;"",F81-Data!C81,"")</f>
      </c>
      <c r="H81" s="30">
        <f>IF(Data!A81&lt;&gt;"",G81^2,"")</f>
      </c>
    </row>
    <row r="82" spans="1:8" ht="12.75">
      <c r="A82" s="26">
        <f>IF(Data!A82&lt;&gt;"",Data!A82,"")</f>
      </c>
      <c r="B82" s="27">
        <f>IF(Data!B82&lt;&gt;"",Data!B82,"")</f>
      </c>
      <c r="C82" s="28">
        <f>IF(Data!C82&lt;&gt;"",Data!C82,"")</f>
      </c>
      <c r="D82" s="14">
        <f t="shared" si="5"/>
      </c>
      <c r="E82" s="14">
        <f t="shared" si="7"/>
      </c>
      <c r="F82" s="14">
        <f t="shared" si="6"/>
      </c>
      <c r="G82" s="29">
        <f>IF(Data!A82&lt;&gt;"",F82-Data!C82,"")</f>
      </c>
      <c r="H82" s="30">
        <f>IF(Data!A82&lt;&gt;"",G82^2,"")</f>
      </c>
    </row>
    <row r="83" spans="1:8" ht="12.75">
      <c r="A83" s="26">
        <f>IF(Data!A83&lt;&gt;"",Data!A83,"")</f>
      </c>
      <c r="B83" s="27">
        <f>IF(Data!B83&lt;&gt;"",Data!B83,"")</f>
      </c>
      <c r="C83" s="28">
        <f>IF(Data!C83&lt;&gt;"",Data!C83,"")</f>
      </c>
      <c r="D83" s="14">
        <f t="shared" si="5"/>
      </c>
      <c r="E83" s="14">
        <f t="shared" si="7"/>
      </c>
      <c r="F83" s="14">
        <f t="shared" si="6"/>
      </c>
      <c r="G83" s="29">
        <f>IF(Data!A83&lt;&gt;"",F83-Data!C83,"")</f>
      </c>
      <c r="H83" s="30">
        <f>IF(Data!A83&lt;&gt;"",G83^2,"")</f>
      </c>
    </row>
    <row r="84" spans="1:8" ht="12.75">
      <c r="A84" s="26">
        <f>IF(Data!A84&lt;&gt;"",Data!A84,"")</f>
      </c>
      <c r="B84" s="27">
        <f>IF(Data!B84&lt;&gt;"",Data!B84,"")</f>
      </c>
      <c r="C84" s="28">
        <f>IF(Data!C84&lt;&gt;"",Data!C84,"")</f>
      </c>
      <c r="D84" s="14">
        <f t="shared" si="5"/>
      </c>
      <c r="E84" s="14">
        <f t="shared" si="7"/>
      </c>
      <c r="F84" s="14">
        <f t="shared" si="6"/>
      </c>
      <c r="G84" s="29">
        <f>IF(Data!A84&lt;&gt;"",F84-Data!C84,"")</f>
      </c>
      <c r="H84" s="30">
        <f>IF(Data!A84&lt;&gt;"",G84^2,"")</f>
      </c>
    </row>
    <row r="85" spans="1:8" ht="12.75">
      <c r="A85" s="26">
        <f>IF(Data!A85&lt;&gt;"",Data!A85,"")</f>
      </c>
      <c r="B85" s="27">
        <f>IF(Data!B85&lt;&gt;"",Data!B85,"")</f>
      </c>
      <c r="C85" s="28">
        <f>IF(Data!C85&lt;&gt;"",Data!C85,"")</f>
      </c>
      <c r="D85" s="14">
        <f t="shared" si="5"/>
      </c>
      <c r="E85" s="14">
        <f t="shared" si="7"/>
      </c>
      <c r="F85" s="14">
        <f t="shared" si="6"/>
      </c>
      <c r="G85" s="29">
        <f>IF(Data!A85&lt;&gt;"",F85-Data!C85,"")</f>
      </c>
      <c r="H85" s="30">
        <f>IF(Data!A85&lt;&gt;"",G85^2,"")</f>
      </c>
    </row>
    <row r="86" spans="1:8" ht="12.75">
      <c r="A86" s="26">
        <f>IF(Data!A86&lt;&gt;"",Data!A86,"")</f>
      </c>
      <c r="B86" s="27">
        <f>IF(Data!B86&lt;&gt;"",Data!B86,"")</f>
      </c>
      <c r="C86" s="28">
        <f>IF(Data!C86&lt;&gt;"",Data!C86,"")</f>
      </c>
      <c r="D86" s="14">
        <f t="shared" si="5"/>
      </c>
      <c r="E86" s="14">
        <f t="shared" si="7"/>
      </c>
      <c r="F86" s="14">
        <f t="shared" si="6"/>
      </c>
      <c r="G86" s="29">
        <f>IF(Data!A86&lt;&gt;"",F86-Data!C86,"")</f>
      </c>
      <c r="H86" s="30">
        <f>IF(Data!A86&lt;&gt;"",G86^2,"")</f>
      </c>
    </row>
    <row r="87" spans="1:8" ht="12.75">
      <c r="A87" s="26">
        <f>IF(Data!A87&lt;&gt;"",Data!A87,"")</f>
      </c>
      <c r="B87" s="27">
        <f>IF(Data!B87&lt;&gt;"",Data!B87,"")</f>
      </c>
      <c r="C87" s="28">
        <f>IF(Data!C87&lt;&gt;"",Data!C87,"")</f>
      </c>
      <c r="D87" s="14">
        <f t="shared" si="5"/>
      </c>
      <c r="E87" s="14">
        <f t="shared" si="7"/>
      </c>
      <c r="F87" s="14">
        <f t="shared" si="6"/>
      </c>
      <c r="G87" s="29">
        <f>IF(Data!A87&lt;&gt;"",F87-Data!C87,"")</f>
      </c>
      <c r="H87" s="30">
        <f>IF(Data!A87&lt;&gt;"",G87^2,"")</f>
      </c>
    </row>
    <row r="88" spans="1:8" ht="12.75">
      <c r="A88" s="26">
        <f>IF(Data!A88&lt;&gt;"",Data!A88,"")</f>
      </c>
      <c r="B88" s="27">
        <f>IF(Data!B88&lt;&gt;"",Data!B88,"")</f>
      </c>
      <c r="C88" s="28">
        <f>IF(Data!C88&lt;&gt;"",Data!C88,"")</f>
      </c>
      <c r="D88" s="14">
        <f t="shared" si="5"/>
      </c>
      <c r="E88" s="14">
        <f t="shared" si="7"/>
      </c>
      <c r="F88" s="14">
        <f t="shared" si="6"/>
      </c>
      <c r="G88" s="29">
        <f>IF(Data!A88&lt;&gt;"",F88-Data!C88,"")</f>
      </c>
      <c r="H88" s="30">
        <f>IF(Data!A88&lt;&gt;"",G88^2,"")</f>
      </c>
    </row>
    <row r="89" spans="1:8" ht="12.75">
      <c r="A89" s="26">
        <f>IF(Data!A89&lt;&gt;"",Data!A89,"")</f>
      </c>
      <c r="B89" s="27">
        <f>IF(Data!B89&lt;&gt;"",Data!B89,"")</f>
      </c>
      <c r="C89" s="28">
        <f>IF(Data!C89&lt;&gt;"",Data!C89,"")</f>
      </c>
      <c r="D89" s="14">
        <f t="shared" si="5"/>
      </c>
      <c r="E89" s="14">
        <f t="shared" si="7"/>
      </c>
      <c r="F89" s="14">
        <f t="shared" si="6"/>
      </c>
      <c r="G89" s="29">
        <f>IF(Data!A89&lt;&gt;"",F89-Data!C89,"")</f>
      </c>
      <c r="H89" s="30">
        <f>IF(Data!A89&lt;&gt;"",G89^2,"")</f>
      </c>
    </row>
    <row r="90" spans="1:8" ht="12.75">
      <c r="A90" s="26">
        <f>IF(Data!A90&lt;&gt;"",Data!A90,"")</f>
      </c>
      <c r="B90" s="27">
        <f>IF(Data!B90&lt;&gt;"",Data!B90,"")</f>
      </c>
      <c r="C90" s="28">
        <f>IF(Data!C90&lt;&gt;"",Data!C90,"")</f>
      </c>
      <c r="D90" s="14">
        <f t="shared" si="5"/>
      </c>
      <c r="E90" s="14">
        <f t="shared" si="7"/>
      </c>
      <c r="F90" s="14">
        <f t="shared" si="6"/>
      </c>
      <c r="G90" s="29">
        <f>IF(Data!A90&lt;&gt;"",F90-Data!C90,"")</f>
      </c>
      <c r="H90" s="30">
        <f>IF(Data!A90&lt;&gt;"",G90^2,"")</f>
      </c>
    </row>
    <row r="91" spans="1:8" ht="12.75">
      <c r="A91" s="26">
        <f>IF(Data!A91&lt;&gt;"",Data!A91,"")</f>
      </c>
      <c r="B91" s="27">
        <f>IF(Data!B91&lt;&gt;"",Data!B91,"")</f>
      </c>
      <c r="C91" s="28">
        <f>IF(Data!C91&lt;&gt;"",Data!C91,"")</f>
      </c>
      <c r="D91" s="14">
        <f t="shared" si="5"/>
      </c>
      <c r="E91" s="14">
        <f t="shared" si="7"/>
      </c>
      <c r="F91" s="14">
        <f t="shared" si="6"/>
      </c>
      <c r="G91" s="29">
        <f>IF(Data!A91&lt;&gt;"",F91-Data!C91,"")</f>
      </c>
      <c r="H91" s="30">
        <f>IF(Data!A91&lt;&gt;"",G91^2,"")</f>
      </c>
    </row>
    <row r="92" spans="1:8" ht="12.75">
      <c r="A92" s="26">
        <f>IF(Data!A92&lt;&gt;"",Data!A92,"")</f>
      </c>
      <c r="B92" s="27">
        <f>IF(Data!B92&lt;&gt;"",Data!B92,"")</f>
      </c>
      <c r="C92" s="28">
        <f>IF(Data!C92&lt;&gt;"",Data!C92,"")</f>
      </c>
      <c r="D92" s="14">
        <f t="shared" si="5"/>
      </c>
      <c r="E92" s="14">
        <f t="shared" si="7"/>
      </c>
      <c r="F92" s="14">
        <f t="shared" si="6"/>
      </c>
      <c r="G92" s="29">
        <f>IF(Data!A92&lt;&gt;"",F92-Data!C92,"")</f>
      </c>
      <c r="H92" s="30">
        <f>IF(Data!A92&lt;&gt;"",G92^2,"")</f>
      </c>
    </row>
    <row r="93" spans="1:8" ht="12.75">
      <c r="A93" s="26">
        <f>IF(Data!A93&lt;&gt;"",Data!A93,"")</f>
      </c>
      <c r="B93" s="27">
        <f>IF(Data!B93&lt;&gt;"",Data!B93,"")</f>
      </c>
      <c r="C93" s="28">
        <f>IF(Data!C93&lt;&gt;"",Data!C93,"")</f>
      </c>
      <c r="D93" s="14">
        <f t="shared" si="5"/>
      </c>
      <c r="E93" s="14">
        <f t="shared" si="7"/>
      </c>
      <c r="F93" s="14">
        <f t="shared" si="6"/>
      </c>
      <c r="G93" s="29">
        <f>IF(Data!A93&lt;&gt;"",F93-Data!C93,"")</f>
      </c>
      <c r="H93" s="30">
        <f>IF(Data!A93&lt;&gt;"",G93^2,"")</f>
      </c>
    </row>
    <row r="94" spans="1:8" ht="12.75">
      <c r="A94" s="26">
        <f>IF(Data!A94&lt;&gt;"",Data!A94,"")</f>
      </c>
      <c r="B94" s="27">
        <f>IF(Data!B94&lt;&gt;"",Data!B94,"")</f>
      </c>
      <c r="C94" s="28">
        <f>IF(Data!C94&lt;&gt;"",Data!C94,"")</f>
      </c>
      <c r="D94" s="14">
        <f t="shared" si="5"/>
      </c>
      <c r="E94" s="14">
        <f t="shared" si="7"/>
      </c>
      <c r="F94" s="14">
        <f t="shared" si="6"/>
      </c>
      <c r="G94" s="29">
        <f>IF(Data!A94&lt;&gt;"",F94-Data!C94,"")</f>
      </c>
      <c r="H94" s="30">
        <f>IF(Data!A94&lt;&gt;"",G94^2,"")</f>
      </c>
    </row>
    <row r="95" spans="1:8" ht="12.75">
      <c r="A95" s="26">
        <f>IF(Data!A95&lt;&gt;"",Data!A95,"")</f>
      </c>
      <c r="B95" s="27">
        <f>IF(Data!B95&lt;&gt;"",Data!B95,"")</f>
      </c>
      <c r="C95" s="28">
        <f>IF(Data!C95&lt;&gt;"",Data!C95,"")</f>
      </c>
      <c r="D95" s="14">
        <f t="shared" si="5"/>
      </c>
      <c r="E95" s="14">
        <f t="shared" si="7"/>
      </c>
      <c r="F95" s="14">
        <f t="shared" si="6"/>
      </c>
      <c r="G95" s="29">
        <f>IF(Data!A95&lt;&gt;"",F95-Data!C95,"")</f>
      </c>
      <c r="H95" s="30">
        <f>IF(Data!A95&lt;&gt;"",G95^2,"")</f>
      </c>
    </row>
    <row r="96" spans="1:8" ht="12.75">
      <c r="A96" s="26">
        <f>IF(Data!A96&lt;&gt;"",Data!A96,"")</f>
      </c>
      <c r="B96" s="27">
        <f>IF(Data!B96&lt;&gt;"",Data!B96,"")</f>
      </c>
      <c r="C96" s="28">
        <f>IF(Data!C96&lt;&gt;"",Data!C96,"")</f>
      </c>
      <c r="D96" s="14">
        <f t="shared" si="5"/>
      </c>
      <c r="E96" s="14">
        <f t="shared" si="7"/>
      </c>
      <c r="F96" s="14">
        <f t="shared" si="6"/>
      </c>
      <c r="G96" s="29">
        <f>IF(Data!A96&lt;&gt;"",F96-Data!C96,"")</f>
      </c>
      <c r="H96" s="30">
        <f>IF(Data!A96&lt;&gt;"",G96^2,"")</f>
      </c>
    </row>
    <row r="97" spans="1:8" ht="12.75">
      <c r="A97" s="26">
        <f>IF(Data!A97&lt;&gt;"",Data!A97,"")</f>
      </c>
      <c r="B97" s="27">
        <f>IF(Data!B97&lt;&gt;"",Data!B97,"")</f>
      </c>
      <c r="C97" s="28">
        <f>IF(Data!C97&lt;&gt;"",Data!C97,"")</f>
      </c>
      <c r="D97" s="14">
        <f t="shared" si="5"/>
      </c>
      <c r="E97" s="14">
        <f t="shared" si="7"/>
      </c>
      <c r="F97" s="14">
        <f t="shared" si="6"/>
      </c>
      <c r="G97" s="29">
        <f>IF(Data!A97&lt;&gt;"",F97-Data!C97,"")</f>
      </c>
      <c r="H97" s="30">
        <f>IF(Data!A97&lt;&gt;"",G97^2,"")</f>
      </c>
    </row>
    <row r="98" spans="1:8" ht="12.75">
      <c r="A98" s="26">
        <f>IF(Data!A98&lt;&gt;"",Data!A98,"")</f>
      </c>
      <c r="B98" s="27">
        <f>IF(Data!B98&lt;&gt;"",Data!B98,"")</f>
      </c>
      <c r="C98" s="28">
        <f>IF(Data!C98&lt;&gt;"",Data!C98,"")</f>
      </c>
      <c r="D98" s="14">
        <f t="shared" si="5"/>
      </c>
      <c r="E98" s="14">
        <f t="shared" si="7"/>
      </c>
      <c r="F98" s="14">
        <f t="shared" si="6"/>
      </c>
      <c r="G98" s="29">
        <f>IF(Data!A98&lt;&gt;"",F98-Data!C98,"")</f>
      </c>
      <c r="H98" s="30">
        <f>IF(Data!A98&lt;&gt;"",G98^2,"")</f>
      </c>
    </row>
    <row r="99" spans="1:8" ht="12.75">
      <c r="A99" s="26">
        <f>IF(Data!A99&lt;&gt;"",Data!A99,"")</f>
      </c>
      <c r="B99" s="27">
        <f>IF(Data!B99&lt;&gt;"",Data!B99,"")</f>
      </c>
      <c r="C99" s="28">
        <f>IF(Data!C99&lt;&gt;"",Data!C99,"")</f>
      </c>
      <c r="D99" s="14">
        <f t="shared" si="5"/>
      </c>
      <c r="E99" s="14">
        <f t="shared" si="7"/>
      </c>
      <c r="F99" s="14">
        <f t="shared" si="6"/>
      </c>
      <c r="G99" s="29">
        <f>IF(Data!A99&lt;&gt;"",F99-Data!C99,"")</f>
      </c>
      <c r="H99" s="30">
        <f>IF(Data!A99&lt;&gt;"",G99^2,"")</f>
      </c>
    </row>
    <row r="100" spans="1:8" ht="12.75">
      <c r="A100" s="26">
        <f>IF(Data!A100&lt;&gt;"",Data!A100,"")</f>
      </c>
      <c r="B100" s="27">
        <f>IF(Data!B100&lt;&gt;"",Data!B100,"")</f>
      </c>
      <c r="C100" s="28">
        <f>IF(Data!C100&lt;&gt;"",Data!C100,"")</f>
      </c>
      <c r="D100" s="14">
        <f t="shared" si="5"/>
      </c>
      <c r="E100" s="14">
        <f t="shared" si="7"/>
      </c>
      <c r="F100" s="14">
        <f t="shared" si="6"/>
      </c>
      <c r="G100" s="29">
        <f>IF(Data!A100&lt;&gt;"",F100-Data!C100,"")</f>
      </c>
      <c r="H100" s="30">
        <f>IF(Data!A100&lt;&gt;"",G100^2,"")</f>
      </c>
    </row>
    <row r="101" spans="1:8" ht="12.75">
      <c r="A101" s="26">
        <f>IF(Data!A101&lt;&gt;"",Data!A101,"")</f>
      </c>
      <c r="B101" s="27">
        <f>IF(Data!B101&lt;&gt;"",Data!B101,"")</f>
      </c>
      <c r="C101" s="28">
        <f>IF(Data!C101&lt;&gt;"",Data!C101,"")</f>
      </c>
      <c r="D101" s="14">
        <f t="shared" si="5"/>
      </c>
      <c r="E101" s="14">
        <f t="shared" si="7"/>
      </c>
      <c r="F101" s="14">
        <f t="shared" si="6"/>
      </c>
      <c r="G101" s="29">
        <f>IF(Data!A101&lt;&gt;"",F101-Data!C101,"")</f>
      </c>
      <c r="H101" s="30">
        <f>IF(Data!A101&lt;&gt;"",G101^2,"")</f>
      </c>
    </row>
    <row r="102" spans="1:8" ht="12.75">
      <c r="A102" s="26">
        <f>IF(Data!A102&lt;&gt;"",Data!A102,"")</f>
      </c>
      <c r="B102" s="27">
        <f>IF(Data!B102&lt;&gt;"",Data!B102,"")</f>
      </c>
      <c r="C102" s="28">
        <f>IF(Data!C102&lt;&gt;"",Data!C102,"")</f>
      </c>
      <c r="D102" s="14">
        <f t="shared" si="5"/>
      </c>
      <c r="E102" s="14">
        <f t="shared" si="7"/>
      </c>
      <c r="F102" s="14">
        <f t="shared" si="6"/>
      </c>
      <c r="G102" s="29">
        <f>IF(Data!A102&lt;&gt;"",F102-Data!C102,"")</f>
      </c>
      <c r="H102" s="30">
        <f>IF(Data!A102&lt;&gt;"",G102^2,"")</f>
      </c>
    </row>
    <row r="103" spans="1:8" ht="12.75">
      <c r="A103" s="26">
        <f>IF(Data!A103&lt;&gt;"",Data!A103,"")</f>
      </c>
      <c r="B103" s="27">
        <f>IF(Data!B103&lt;&gt;"",Data!B103,"")</f>
      </c>
      <c r="C103" s="28">
        <f>IF(Data!C103&lt;&gt;"",Data!C103,"")</f>
      </c>
      <c r="D103" s="14">
        <f t="shared" si="5"/>
      </c>
      <c r="E103" s="14">
        <f t="shared" si="7"/>
      </c>
      <c r="F103" s="14">
        <f>IF(A103&lt;&gt;"",SUM(D103:E103),"")</f>
      </c>
      <c r="G103" s="29">
        <f>IF(Data!A103&lt;&gt;"",F103-Data!C103,"")</f>
      </c>
      <c r="H103" s="30">
        <f>IF(Data!A103&lt;&gt;"",G103^2,"")</f>
      </c>
    </row>
    <row r="104" spans="1:8" ht="12.75">
      <c r="A104" s="26">
        <f>IF(Data!A104&lt;&gt;"",Data!A104,"")</f>
      </c>
      <c r="B104" s="27">
        <f>IF(Data!B104&lt;&gt;"",Data!B104,"")</f>
      </c>
      <c r="C104" s="28">
        <f>IF(Data!C104&lt;&gt;"",Data!C104,"")</f>
      </c>
      <c r="D104" s="14">
        <f t="shared" si="5"/>
      </c>
      <c r="E104" s="14">
        <f t="shared" si="7"/>
      </c>
      <c r="F104" s="14">
        <f>IF(A104&lt;&gt;"",SUM(D104:E104),"")</f>
      </c>
      <c r="G104" s="29">
        <f>IF(Data!A104&lt;&gt;"",F104-Data!C104,"")</f>
      </c>
      <c r="H104" s="30">
        <f>IF(Data!A104&lt;&gt;"",G104^2,"")</f>
      </c>
    </row>
    <row r="105" spans="1:8" ht="12.75">
      <c r="A105" s="26">
        <f>IF(Data!A105&lt;&gt;"",Data!A105,"")</f>
      </c>
      <c r="B105" s="27">
        <f>IF(Data!B105&lt;&gt;"",Data!B105,"")</f>
      </c>
      <c r="C105" s="28">
        <f>IF(Data!C105&lt;&gt;"",Data!C105,"")</f>
      </c>
      <c r="D105" s="14">
        <f t="shared" si="5"/>
      </c>
      <c r="E105" s="14">
        <f t="shared" si="7"/>
      </c>
      <c r="F105" s="14">
        <f>IF(A105&lt;&gt;"",SUM(D105:E105),"")</f>
      </c>
      <c r="G105" s="29">
        <f>IF(Data!A105&lt;&gt;"",F105-Data!C105,"")</f>
      </c>
      <c r="H105" s="30">
        <f>IF(Data!A105&lt;&gt;"",G105^2,"")</f>
      </c>
    </row>
    <row r="106" spans="1:8" ht="12.75">
      <c r="A106" s="26">
        <f>IF(Data!A106&lt;&gt;"",Data!A106,"")</f>
      </c>
      <c r="B106" s="27">
        <f>IF(Data!B106&lt;&gt;"",Data!B106,"")</f>
      </c>
      <c r="C106" s="28">
        <f>IF(Data!C106&lt;&gt;"",Data!C106,"")</f>
      </c>
      <c r="D106" s="14">
        <f t="shared" si="5"/>
      </c>
      <c r="E106" s="14">
        <f t="shared" si="7"/>
      </c>
      <c r="F106" s="14">
        <f>IF(A106&lt;&gt;"",SUM(D106:E106),"")</f>
      </c>
      <c r="G106" s="29">
        <f>IF(Data!A106&lt;&gt;"",F106-Data!C106,"")</f>
      </c>
      <c r="H106" s="30">
        <f>IF(Data!A106&lt;&gt;"",G106^2,"")</f>
      </c>
    </row>
    <row r="107" spans="1:8" ht="12.75">
      <c r="A107" s="26">
        <f>IF(Data!A107&lt;&gt;"",Data!A107,"")</f>
      </c>
      <c r="B107" s="27">
        <f>IF(Data!B107&lt;&gt;"",Data!B107,"")</f>
      </c>
      <c r="C107" s="28">
        <f>IF(Data!C107&lt;&gt;"",Data!C107,"")</f>
      </c>
      <c r="D107" s="14">
        <f t="shared" si="5"/>
      </c>
      <c r="E107" s="14">
        <f t="shared" si="7"/>
      </c>
      <c r="F107" s="14">
        <f>IF(A107&lt;&gt;"",SUM(D107:E107),"")</f>
      </c>
      <c r="G107" s="29">
        <f>IF(Data!A107&lt;&gt;"",F107-Data!C107,"")</f>
      </c>
      <c r="H107" s="30">
        <f>IF(Data!A107&lt;&gt;"",G107^2,"")</f>
      </c>
    </row>
  </sheetData>
  <mergeCells count="3">
    <mergeCell ref="B1:C1"/>
    <mergeCell ref="D1:F1"/>
    <mergeCell ref="G1:H1"/>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D10"/>
  <sheetViews>
    <sheetView workbookViewId="0" topLeftCell="A1">
      <selection activeCell="C4" sqref="C4"/>
    </sheetView>
  </sheetViews>
  <sheetFormatPr defaultColWidth="9.140625" defaultRowHeight="12.75"/>
  <cols>
    <col min="1" max="1" width="16.00390625" style="3" bestFit="1" customWidth="1"/>
    <col min="2" max="2" width="15.28125" style="3" bestFit="1" customWidth="1"/>
    <col min="3" max="3" width="29.8515625" style="3" bestFit="1" customWidth="1"/>
    <col min="4" max="4" width="10.28125" style="3" bestFit="1" customWidth="1"/>
    <col min="5" max="16384" width="9.140625" style="3" customWidth="1"/>
  </cols>
  <sheetData>
    <row r="1" ht="15">
      <c r="A1" s="10" t="s">
        <v>9</v>
      </c>
    </row>
    <row r="2" ht="15">
      <c r="A2" s="10"/>
    </row>
    <row r="3" spans="1:3" ht="15">
      <c r="A3" s="10"/>
      <c r="C3" s="11" t="str">
        <f>Data!B$6</f>
        <v>Independent</v>
      </c>
    </row>
    <row r="4" spans="1:3" ht="15">
      <c r="A4" s="10"/>
      <c r="B4" s="3" t="s">
        <v>10</v>
      </c>
      <c r="C4" s="12"/>
    </row>
    <row r="5" ht="15.75" thickBot="1">
      <c r="A5" s="10"/>
    </row>
    <row r="6" spans="1:4" ht="13.5" thickTop="1">
      <c r="A6" s="15"/>
      <c r="B6" s="16" t="s">
        <v>17</v>
      </c>
      <c r="C6" s="16" t="s">
        <v>13</v>
      </c>
      <c r="D6" s="4"/>
    </row>
    <row r="7" spans="1:4" ht="12.75">
      <c r="A7" s="5"/>
      <c r="B7" s="18">
        <f>Model!D3</f>
        <v>0</v>
      </c>
      <c r="C7" s="18">
        <f>Model!E3</f>
        <v>0</v>
      </c>
      <c r="D7" s="6"/>
    </row>
    <row r="8" spans="1:4" ht="12.75">
      <c r="A8" s="5"/>
      <c r="B8" s="11"/>
      <c r="C8" s="2" t="s">
        <v>25</v>
      </c>
      <c r="D8" s="17"/>
    </row>
    <row r="9" spans="1:4" ht="12.75">
      <c r="A9" s="5"/>
      <c r="B9" s="11" t="s">
        <v>17</v>
      </c>
      <c r="C9" s="11" t="str">
        <f>Data!B$6</f>
        <v>Independent</v>
      </c>
      <c r="D9" s="17" t="s">
        <v>2</v>
      </c>
    </row>
    <row r="10" spans="1:4" ht="13.5" thickBot="1">
      <c r="A10" s="9"/>
      <c r="B10" s="19">
        <f>B7</f>
        <v>0</v>
      </c>
      <c r="C10" s="19">
        <f>C4*C7</f>
        <v>0</v>
      </c>
      <c r="D10" s="20">
        <f>SUM(B10:C10)</f>
        <v>0</v>
      </c>
    </row>
    <row r="11" ht="13.5" thickTop="1"/>
  </sheetData>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5">
      <c r="A1" s="7" t="s">
        <v>11</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C10"/>
  <sheetViews>
    <sheetView workbookViewId="0" topLeftCell="A1">
      <selection activeCell="A1" sqref="A1"/>
    </sheetView>
  </sheetViews>
  <sheetFormatPr defaultColWidth="9.140625" defaultRowHeight="12.75"/>
  <cols>
    <col min="1" max="1" width="24.7109375" style="0" bestFit="1" customWidth="1"/>
    <col min="2" max="2" width="14.00390625" style="0" bestFit="1" customWidth="1"/>
    <col min="3" max="3" width="12.28125" style="0" bestFit="1" customWidth="1"/>
  </cols>
  <sheetData>
    <row r="1" ht="15">
      <c r="A1" s="7" t="s">
        <v>19</v>
      </c>
    </row>
    <row r="2" spans="1:2" ht="12.75">
      <c r="A2" t="s">
        <v>18</v>
      </c>
      <c r="B2">
        <f>Data!B2</f>
        <v>0</v>
      </c>
    </row>
    <row r="3" spans="1:2" ht="12.75">
      <c r="A3" t="s">
        <v>34</v>
      </c>
      <c r="B3" t="e">
        <f>CORREL(Data!B8:B107,Data!C8:C107)</f>
        <v>#DIV/0!</v>
      </c>
    </row>
    <row r="4" spans="1:2" ht="12.75">
      <c r="A4" t="s">
        <v>35</v>
      </c>
      <c r="B4" t="e">
        <f>B3^2</f>
        <v>#DIV/0!</v>
      </c>
    </row>
    <row r="6" spans="2:3" ht="12.75">
      <c r="B6" s="2" t="str">
        <f>Data!B6</f>
        <v>Independent</v>
      </c>
      <c r="C6" s="2" t="str">
        <f>Data!C6</f>
        <v>Dependent</v>
      </c>
    </row>
    <row r="7" spans="1:3" ht="12.75">
      <c r="A7" t="s">
        <v>20</v>
      </c>
      <c r="B7" s="14" t="e">
        <f>AVERAGE(Data!B$8:B$107)</f>
        <v>#DIV/0!</v>
      </c>
      <c r="C7" s="14" t="e">
        <f>AVERAGE(Data!C$8:C$107)</f>
        <v>#DIV/0!</v>
      </c>
    </row>
    <row r="8" spans="1:3" ht="12.75">
      <c r="A8" t="s">
        <v>21</v>
      </c>
      <c r="B8" s="14" t="e">
        <f>STDEVP(Data!B$8:B$107)</f>
        <v>#DIV/0!</v>
      </c>
      <c r="C8" s="14" t="e">
        <f>STDEVP(Data!C$8:C$107)</f>
        <v>#DIV/0!</v>
      </c>
    </row>
    <row r="9" spans="1:3" ht="12.75">
      <c r="A9" t="s">
        <v>22</v>
      </c>
      <c r="B9" s="14" t="e">
        <f>VARP(Data!B$8:B$107)</f>
        <v>#DIV/0!</v>
      </c>
      <c r="C9" s="14" t="e">
        <f>VARP(Data!C$8:C$107)</f>
        <v>#DIV/0!</v>
      </c>
    </row>
    <row r="10" spans="1:3" ht="12.75">
      <c r="A10" t="s">
        <v>23</v>
      </c>
      <c r="B10" s="14" t="e">
        <f>AVEDEV(Data!B$8:B$107)</f>
        <v>#NUM!</v>
      </c>
      <c r="C10" s="14" t="e">
        <f>AVEDEV(Data!C$8:C$107)</f>
        <v>#NUM!</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pred1var.xls</dc:title>
  <dc:subject/>
  <dc:creator>Michael Wood</dc:creator>
  <cp:keywords/>
  <dc:description/>
  <cp:lastModifiedBy> </cp:lastModifiedBy>
  <dcterms:created xsi:type="dcterms:W3CDTF">2002-09-29T19:21:55Z</dcterms:created>
  <dcterms:modified xsi:type="dcterms:W3CDTF">2007-09-07T10:30:12Z</dcterms:modified>
  <cp:category/>
  <cp:version/>
  <cp:contentType/>
  <cp:contentStatus/>
</cp:coreProperties>
</file>